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Fundaciones\Equipo WL 2020\Oportunidad en línea\EFL online teacher resource pack\Material listo para compartir\Gestión\"/>
    </mc:Choice>
  </mc:AlternateContent>
  <xr:revisionPtr revIDLastSave="254" documentId="13_ncr:1_{88A67C8B-D585-472A-B7EF-E35740BD5BFC}" xr6:coauthVersionLast="45" xr6:coauthVersionMax="45" xr10:uidLastSave="{053C37D7-3C01-40E2-B6AE-3094A6A8D3A8}"/>
  <bookViews>
    <workbookView xWindow="945" yWindow="270" windowWidth="18000" windowHeight="9360" xr2:uid="{A37D370F-269E-467A-A67E-9AA6603D2147}"/>
  </bookViews>
  <sheets>
    <sheet name="Instrucciones " sheetId="6" r:id="rId1"/>
    <sheet name="Logro a notas" sheetId="1" r:id="rId2"/>
    <sheet name="Porcentaje a nota" sheetId="3" r:id="rId3"/>
    <sheet name="Tablas de equivalencia 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S9" i="1" l="1"/>
  <c r="AS10" i="1"/>
  <c r="AS11" i="1"/>
  <c r="AT11" i="1" s="1"/>
  <c r="AU11" i="1" s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8" i="1"/>
  <c r="AT8" i="1" s="1"/>
  <c r="AU8" i="1" s="1"/>
  <c r="AT9" i="1"/>
  <c r="AT10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U9" i="1"/>
  <c r="AU10" i="1"/>
  <c r="AH8" i="3"/>
  <c r="AI8" i="3" s="1"/>
  <c r="AI9" i="3"/>
  <c r="AI10" i="3"/>
  <c r="AI11" i="3"/>
  <c r="AI12" i="3"/>
  <c r="AI13" i="3"/>
  <c r="AI14" i="3"/>
  <c r="AI15" i="3"/>
  <c r="AI16" i="3"/>
  <c r="AI17" i="3"/>
  <c r="AI18" i="3"/>
  <c r="AI19" i="3"/>
  <c r="AI20" i="3"/>
  <c r="AI21" i="3"/>
  <c r="AI22" i="3"/>
  <c r="AI23" i="3"/>
  <c r="AI24" i="3"/>
  <c r="AI25" i="3"/>
  <c r="AI26" i="3"/>
  <c r="AI27" i="3"/>
  <c r="AI28" i="3"/>
  <c r="AI29" i="3"/>
  <c r="AI30" i="3"/>
  <c r="AI31" i="3"/>
  <c r="AI32" i="3"/>
  <c r="AI33" i="3"/>
  <c r="AI34" i="3"/>
  <c r="AI35" i="3"/>
  <c r="AI36" i="3"/>
  <c r="AI37" i="3"/>
  <c r="AI38" i="3"/>
  <c r="AI39" i="3"/>
  <c r="AI40" i="3"/>
  <c r="AI41" i="3"/>
  <c r="AI42" i="3"/>
  <c r="AI43" i="3"/>
  <c r="AI44" i="3"/>
  <c r="AI45" i="3"/>
  <c r="AI46" i="3"/>
  <c r="AI47" i="3"/>
  <c r="AH9" i="3"/>
  <c r="AH10" i="3"/>
  <c r="AH11" i="3"/>
  <c r="AH12" i="3"/>
  <c r="AH13" i="3"/>
  <c r="AH14" i="3"/>
  <c r="AH15" i="3"/>
  <c r="AH16" i="3"/>
  <c r="AH17" i="3"/>
  <c r="AH18" i="3"/>
  <c r="AH19" i="3"/>
  <c r="AH20" i="3"/>
  <c r="AH21" i="3"/>
  <c r="AH22" i="3"/>
  <c r="AH23" i="3"/>
  <c r="AH24" i="3"/>
  <c r="AH25" i="3"/>
  <c r="AH26" i="3"/>
  <c r="AH27" i="3"/>
  <c r="AH28" i="3"/>
  <c r="AH29" i="3"/>
  <c r="AH30" i="3"/>
  <c r="AH31" i="3"/>
  <c r="AH32" i="3"/>
  <c r="AH33" i="3"/>
  <c r="AH34" i="3"/>
  <c r="AH35" i="3"/>
  <c r="AH36" i="3"/>
  <c r="AH37" i="3"/>
  <c r="AH38" i="3"/>
  <c r="AH39" i="3"/>
  <c r="AH40" i="3"/>
  <c r="AH41" i="3"/>
  <c r="AH42" i="3"/>
  <c r="AH43" i="3"/>
  <c r="AH44" i="3"/>
  <c r="AH45" i="3"/>
  <c r="AH46" i="3"/>
  <c r="AH47" i="3"/>
  <c r="AU40" i="1" l="1"/>
  <c r="AU41" i="1"/>
  <c r="AU42" i="1"/>
  <c r="AU43" i="1"/>
  <c r="AU44" i="1"/>
  <c r="AU45" i="1"/>
  <c r="AU46" i="1"/>
  <c r="AU4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12" i="1" l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</calcChain>
</file>

<file path=xl/sharedStrings.xml><?xml version="1.0" encoding="utf-8"?>
<sst xmlns="http://schemas.openxmlformats.org/spreadsheetml/2006/main" count="55" uniqueCount="43">
  <si>
    <t>Nombre del alumno</t>
  </si>
  <si>
    <t>Apoderado</t>
  </si>
  <si>
    <t>Escuela:</t>
  </si>
  <si>
    <t>Escala de apreciación:</t>
  </si>
  <si>
    <t>3pts: Logrado</t>
  </si>
  <si>
    <t>Curso:</t>
  </si>
  <si>
    <t>Promedio Puntaje</t>
  </si>
  <si>
    <t xml:space="preserve">Equivalencia Nota </t>
  </si>
  <si>
    <t>Año:</t>
  </si>
  <si>
    <t>Logrado</t>
  </si>
  <si>
    <t>en %</t>
  </si>
  <si>
    <t xml:space="preserve">en notas </t>
  </si>
  <si>
    <t>ptje</t>
  </si>
  <si>
    <t>Por Lograr</t>
  </si>
  <si>
    <t>1 pts: Por Lograr</t>
  </si>
  <si>
    <t>2 pts:  Medianamente Logrado</t>
  </si>
  <si>
    <t>Madianamente  Logrado</t>
  </si>
  <si>
    <t xml:space="preserve">Tabla de logro a notas </t>
  </si>
  <si>
    <t>DE</t>
  </si>
  <si>
    <t xml:space="preserve">Hasta </t>
  </si>
  <si>
    <t>Porcentaje de Logro:</t>
  </si>
  <si>
    <t>Esta pestaña va ocultas</t>
  </si>
  <si>
    <t>% de Progreso</t>
  </si>
  <si>
    <t>Promedio de % de Progreso</t>
  </si>
  <si>
    <t xml:space="preserve">Tasbla de Porcentaje a notas </t>
  </si>
  <si>
    <t xml:space="preserve">Gloria </t>
  </si>
  <si>
    <t xml:space="preserve">Juan Muñoz  </t>
  </si>
  <si>
    <t xml:space="preserve">              </t>
  </si>
  <si>
    <t xml:space="preserve">Vaciar el listado de curso y apoderados </t>
  </si>
  <si>
    <t>Juan Muñoz</t>
  </si>
  <si>
    <t xml:space="preserve">Ejemplo1 </t>
  </si>
  <si>
    <t>Ejemplo2</t>
  </si>
  <si>
    <t>Ejemplo3</t>
  </si>
  <si>
    <t>Ejemplo4</t>
  </si>
  <si>
    <t>Ejemplo5</t>
  </si>
  <si>
    <t>Ejemplo1</t>
  </si>
  <si>
    <t>Palabra clave o fecha  sobre la evaluación a registrar , ejemplo:</t>
  </si>
  <si>
    <t>A continuación, encontrarás dos  planillas. La pestaña "Logro a nota " tiene por objetivo pasar de una escala de apreciación de logro , a porcentaje y posteriormente a nota. La pestaña "Porcentaje a nota"tiene por objetivo pasar de un promedio de porcentajes evaluativos a nota , para así facilitar su gestión evaluativa, esto según la escala otorgada por el Ministerio de Educación en el Cuadernillo de Orientaciones de Evaluación 2020</t>
  </si>
  <si>
    <t xml:space="preserve">En ambas encontrarás casillas para ingresar sus datos: Escuela, Curso y Año </t>
  </si>
  <si>
    <t xml:space="preserve">En la planilla de "Logro a Nota" encontrarás espacio para vaciar el listado de su curso y apoderados, para luego registrar por cada Evaluación con un "1" los estudiantes que se observó aprendizajes por lograr , "2" , aprendizajes medianamente logrado  y con un "3" los aprendizajes logrados. </t>
  </si>
  <si>
    <t xml:space="preserve">Se actualizarán los promedios, porcentajes de progreso y notas automáticamente en las columnas finales de la tabla, según esta tabla de equivalencia : </t>
  </si>
  <si>
    <t xml:space="preserve">En la pestaña "Porcentaje a nota " encontrarán espacio para vaciar el listado de su curso y apoderados, para luego registrar por cada Evaluación con un porcentaje los aprendizajes logrados. </t>
  </si>
  <si>
    <t xml:space="preserve">Se actualizarán los promedios de porcentajes y nota automáticamente en las columnas finales de la tabla, según esta tabla de equivalencia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</si>
</sst>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1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textRotation="90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 wrapText="1"/>
    </xf>
    <xf numFmtId="0" fontId="0" fillId="2" borderId="16" xfId="0" applyFill="1" applyBorder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9" fontId="3" fillId="4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3" fillId="4" borderId="1" xfId="0" applyNumberFormat="1" applyFont="1" applyFill="1" applyBorder="1" applyAlignment="1">
      <alignment horizontal="center" vertical="center" wrapText="1"/>
    </xf>
    <xf numFmtId="1" fontId="0" fillId="5" borderId="0" xfId="0" applyNumberForma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9" fontId="0" fillId="0" borderId="0" xfId="1" applyFont="1" applyFill="1"/>
    <xf numFmtId="0" fontId="0" fillId="6" borderId="4" xfId="0" applyFont="1" applyFill="1" applyBorder="1"/>
    <xf numFmtId="0" fontId="0" fillId="6" borderId="18" xfId="0" applyFont="1" applyFill="1" applyBorder="1"/>
    <xf numFmtId="0" fontId="0" fillId="0" borderId="4" xfId="0" applyFont="1" applyBorder="1"/>
    <xf numFmtId="0" fontId="0" fillId="0" borderId="18" xfId="0" applyFont="1" applyBorder="1"/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9" fontId="0" fillId="0" borderId="1" xfId="0" applyNumberFormat="1" applyBorder="1" applyAlignment="1" applyProtection="1">
      <alignment horizontal="center" vertical="center"/>
    </xf>
    <xf numFmtId="1" fontId="0" fillId="0" borderId="1" xfId="0" applyNumberFormat="1" applyBorder="1" applyAlignment="1" applyProtection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9" fontId="0" fillId="0" borderId="24" xfId="0" applyNumberFormat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49" fontId="3" fillId="4" borderId="27" xfId="0" applyNumberFormat="1" applyFont="1" applyFill="1" applyBorder="1" applyAlignment="1">
      <alignment horizontal="center" vertical="center" textRotation="90"/>
    </xf>
    <xf numFmtId="0" fontId="0" fillId="0" borderId="0" xfId="0" applyFill="1" applyBorder="1" applyAlignment="1">
      <alignment horizontal="center" vertical="center" wrapText="1"/>
    </xf>
    <xf numFmtId="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/>
    <xf numFmtId="0" fontId="0" fillId="0" borderId="28" xfId="0" applyBorder="1" applyAlignment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/>
    </xf>
    <xf numFmtId="0" fontId="0" fillId="0" borderId="0" xfId="0" applyBorder="1"/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0" fillId="9" borderId="31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10" borderId="32" xfId="0" applyFill="1" applyBorder="1" applyAlignment="1">
      <alignment horizontal="center" vertical="center" wrapText="1"/>
    </xf>
    <xf numFmtId="0" fontId="0" fillId="10" borderId="35" xfId="0" applyFill="1" applyBorder="1" applyAlignment="1">
      <alignment horizontal="center" vertical="center" wrapText="1"/>
    </xf>
    <xf numFmtId="0" fontId="0" fillId="10" borderId="34" xfId="0" applyFill="1" applyBorder="1" applyAlignment="1">
      <alignment horizontal="center" vertical="center" wrapText="1"/>
    </xf>
    <xf numFmtId="0" fontId="0" fillId="10" borderId="32" xfId="0" applyFill="1" applyBorder="1" applyAlignment="1">
      <alignment horizontal="center" vertical="center"/>
    </xf>
    <xf numFmtId="0" fontId="0" fillId="10" borderId="33" xfId="0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0" fillId="11" borderId="26" xfId="0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emf"/><Relationship Id="rId4" Type="http://schemas.openxmlformats.org/officeDocument/2006/relationships/image" Target="../media/image4.png"/><Relationship Id="rId9" Type="http://schemas.openxmlformats.org/officeDocument/2006/relationships/image" Target="../media/image9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49</xdr:row>
      <xdr:rowOff>95250</xdr:rowOff>
    </xdr:from>
    <xdr:to>
      <xdr:col>6</xdr:col>
      <xdr:colOff>104163</xdr:colOff>
      <xdr:row>53</xdr:row>
      <xdr:rowOff>28488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1648FF-4BF2-4AE6-B185-70493C783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9505950"/>
          <a:ext cx="48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</xdr:row>
      <xdr:rowOff>9525</xdr:rowOff>
    </xdr:from>
    <xdr:to>
      <xdr:col>5</xdr:col>
      <xdr:colOff>494873</xdr:colOff>
      <xdr:row>12</xdr:row>
      <xdr:rowOff>114192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5E56B4-E4A7-4493-AC34-F7EEEC6FF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5825" y="1552575"/>
          <a:ext cx="3419048" cy="8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15</xdr:row>
      <xdr:rowOff>123825</xdr:rowOff>
    </xdr:from>
    <xdr:to>
      <xdr:col>5</xdr:col>
      <xdr:colOff>828243</xdr:colOff>
      <xdr:row>30</xdr:row>
      <xdr:rowOff>28230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EAD04A-72D8-4F4C-B304-2F8B3B578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1100" y="3019425"/>
          <a:ext cx="3457143" cy="27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32</xdr:row>
      <xdr:rowOff>38101</xdr:rowOff>
    </xdr:from>
    <xdr:to>
      <xdr:col>6</xdr:col>
      <xdr:colOff>295276</xdr:colOff>
      <xdr:row>43</xdr:row>
      <xdr:rowOff>99671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6935B04-C3C5-4C26-8590-6D9BA8EAC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0626" y="6210301"/>
          <a:ext cx="4305300" cy="215707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54</xdr:row>
      <xdr:rowOff>152400</xdr:rowOff>
    </xdr:from>
    <xdr:to>
      <xdr:col>6</xdr:col>
      <xdr:colOff>208888</xdr:colOff>
      <xdr:row>64</xdr:row>
      <xdr:rowOff>142638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A2AFE77-FBBE-4225-AAEC-C484E7EE3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4300" y="10515600"/>
          <a:ext cx="5295238" cy="18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66</xdr:row>
      <xdr:rowOff>95249</xdr:rowOff>
    </xdr:from>
    <xdr:to>
      <xdr:col>5</xdr:col>
      <xdr:colOff>1137000</xdr:colOff>
      <xdr:row>76</xdr:row>
      <xdr:rowOff>104774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78BC37E-7150-4D4B-BF25-60845E74E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38325" y="12744449"/>
          <a:ext cx="3108675" cy="1933575"/>
        </a:xfrm>
        <a:prstGeom prst="rect">
          <a:avLst/>
        </a:prstGeom>
      </xdr:spPr>
    </xdr:pic>
    <xdr:clientData/>
  </xdr:twoCellAnchor>
  <xdr:twoCellAnchor>
    <xdr:from>
      <xdr:col>6</xdr:col>
      <xdr:colOff>381000</xdr:colOff>
      <xdr:row>60</xdr:row>
      <xdr:rowOff>85725</xdr:rowOff>
    </xdr:from>
    <xdr:to>
      <xdr:col>8</xdr:col>
      <xdr:colOff>104775</xdr:colOff>
      <xdr:row>62</xdr:row>
      <xdr:rowOff>47625</xdr:rowOff>
    </xdr:to>
    <xdr:sp macro="" textlink="">
      <xdr:nvSpPr>
        <xdr:cNvPr id="9" name="Flecha: a la derecha 8">
          <a:extLst>
            <a:ext uri="{FF2B5EF4-FFF2-40B4-BE49-F238E27FC236}">
              <a16:creationId xmlns:a16="http://schemas.microsoft.com/office/drawing/2014/main" id="{C143F725-9B4C-49B5-882F-1DBE86CE3832}"/>
            </a:ext>
          </a:extLst>
        </xdr:cNvPr>
        <xdr:cNvSpPr/>
      </xdr:nvSpPr>
      <xdr:spPr>
        <a:xfrm rot="10800000">
          <a:off x="5581650" y="11591925"/>
          <a:ext cx="1247775" cy="3429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5</xdr:col>
      <xdr:colOff>1209675</xdr:colOff>
      <xdr:row>73</xdr:row>
      <xdr:rowOff>104775</xdr:rowOff>
    </xdr:from>
    <xdr:to>
      <xdr:col>7</xdr:col>
      <xdr:colOff>304800</xdr:colOff>
      <xdr:row>75</xdr:row>
      <xdr:rowOff>66675</xdr:rowOff>
    </xdr:to>
    <xdr:sp macro="" textlink="">
      <xdr:nvSpPr>
        <xdr:cNvPr id="10" name="Flecha: a la derecha 9">
          <a:extLst>
            <a:ext uri="{FF2B5EF4-FFF2-40B4-BE49-F238E27FC236}">
              <a16:creationId xmlns:a16="http://schemas.microsoft.com/office/drawing/2014/main" id="{DD5F7A61-1865-406A-B1A5-09A112110907}"/>
            </a:ext>
          </a:extLst>
        </xdr:cNvPr>
        <xdr:cNvSpPr/>
      </xdr:nvSpPr>
      <xdr:spPr>
        <a:xfrm rot="10800000">
          <a:off x="5019675" y="14087475"/>
          <a:ext cx="1247775" cy="3429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 editAs="oneCell">
    <xdr:from>
      <xdr:col>0</xdr:col>
      <xdr:colOff>685800</xdr:colOff>
      <xdr:row>86</xdr:row>
      <xdr:rowOff>142875</xdr:rowOff>
    </xdr:from>
    <xdr:to>
      <xdr:col>7</xdr:col>
      <xdr:colOff>46959</xdr:colOff>
      <xdr:row>95</xdr:row>
      <xdr:rowOff>18851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0248E71-C297-43BA-8529-AFADE9FF4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5800" y="16468725"/>
          <a:ext cx="5323809" cy="1590476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95</xdr:row>
      <xdr:rowOff>133350</xdr:rowOff>
    </xdr:from>
    <xdr:to>
      <xdr:col>4</xdr:col>
      <xdr:colOff>180704</xdr:colOff>
      <xdr:row>104</xdr:row>
      <xdr:rowOff>171229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86A15BE-F811-42A0-A853-64A18D281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57275" y="18364200"/>
          <a:ext cx="2171429" cy="1771429"/>
        </a:xfrm>
        <a:prstGeom prst="rect">
          <a:avLst/>
        </a:prstGeom>
      </xdr:spPr>
    </xdr:pic>
    <xdr:clientData/>
  </xdr:twoCellAnchor>
  <xdr:twoCellAnchor>
    <xdr:from>
      <xdr:col>7</xdr:col>
      <xdr:colOff>285750</xdr:colOff>
      <xdr:row>92</xdr:row>
      <xdr:rowOff>57150</xdr:rowOff>
    </xdr:from>
    <xdr:to>
      <xdr:col>9</xdr:col>
      <xdr:colOff>9525</xdr:colOff>
      <xdr:row>94</xdr:row>
      <xdr:rowOff>19050</xdr:rowOff>
    </xdr:to>
    <xdr:sp macro="" textlink="">
      <xdr:nvSpPr>
        <xdr:cNvPr id="13" name="Flecha: a la derecha 12">
          <a:extLst>
            <a:ext uri="{FF2B5EF4-FFF2-40B4-BE49-F238E27FC236}">
              <a16:creationId xmlns:a16="http://schemas.microsoft.com/office/drawing/2014/main" id="{CCC1CBAD-1BE9-45FB-A2FC-6C29EC2CB7BE}"/>
            </a:ext>
          </a:extLst>
        </xdr:cNvPr>
        <xdr:cNvSpPr/>
      </xdr:nvSpPr>
      <xdr:spPr>
        <a:xfrm rot="10800000">
          <a:off x="6248400" y="17526000"/>
          <a:ext cx="1247775" cy="3429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4</xdr:col>
      <xdr:colOff>266699</xdr:colOff>
      <xdr:row>101</xdr:row>
      <xdr:rowOff>161924</xdr:rowOff>
    </xdr:from>
    <xdr:to>
      <xdr:col>5</xdr:col>
      <xdr:colOff>104774</xdr:colOff>
      <xdr:row>103</xdr:row>
      <xdr:rowOff>180974</xdr:rowOff>
    </xdr:to>
    <xdr:sp macro="" textlink="">
      <xdr:nvSpPr>
        <xdr:cNvPr id="14" name="Flecha: a la derecha 13">
          <a:extLst>
            <a:ext uri="{FF2B5EF4-FFF2-40B4-BE49-F238E27FC236}">
              <a16:creationId xmlns:a16="http://schemas.microsoft.com/office/drawing/2014/main" id="{2F31F426-AB3A-4AD3-B609-B62F5170636F}"/>
            </a:ext>
          </a:extLst>
        </xdr:cNvPr>
        <xdr:cNvSpPr/>
      </xdr:nvSpPr>
      <xdr:spPr>
        <a:xfrm rot="10800000">
          <a:off x="3314699" y="19545299"/>
          <a:ext cx="600075" cy="4000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 editAs="oneCell">
    <xdr:from>
      <xdr:col>9</xdr:col>
      <xdr:colOff>438150</xdr:colOff>
      <xdr:row>66</xdr:row>
      <xdr:rowOff>180975</xdr:rowOff>
    </xdr:from>
    <xdr:to>
      <xdr:col>14</xdr:col>
      <xdr:colOff>19050</xdr:colOff>
      <xdr:row>76</xdr:row>
      <xdr:rowOff>180975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A1C2F9F-CF7F-4B5A-820F-56345DE4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2849225"/>
          <a:ext cx="3390900" cy="192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200025</xdr:colOff>
      <xdr:row>96</xdr:row>
      <xdr:rowOff>38100</xdr:rowOff>
    </xdr:from>
    <xdr:to>
      <xdr:col>10</xdr:col>
      <xdr:colOff>542925</xdr:colOff>
      <xdr:row>106</xdr:row>
      <xdr:rowOff>38100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3E6ABAA-BBD9-4950-80A0-41009EBF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18459450"/>
          <a:ext cx="2628900" cy="192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66675</xdr:colOff>
      <xdr:row>1</xdr:row>
      <xdr:rowOff>85725</xdr:rowOff>
    </xdr:from>
    <xdr:to>
      <xdr:col>15</xdr:col>
      <xdr:colOff>725607</xdr:colOff>
      <xdr:row>4</xdr:row>
      <xdr:rowOff>176380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0E08645-4678-40B8-BC35-4C245DE3B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601325" y="285750"/>
          <a:ext cx="2182932" cy="662155"/>
        </a:xfrm>
        <a:prstGeom prst="rect">
          <a:avLst/>
        </a:prstGeom>
      </xdr:spPr>
    </xdr:pic>
    <xdr:clientData/>
  </xdr:twoCellAnchor>
  <xdr:twoCellAnchor editAs="oneCell">
    <xdr:from>
      <xdr:col>15</xdr:col>
      <xdr:colOff>752475</xdr:colOff>
      <xdr:row>1</xdr:row>
      <xdr:rowOff>47625</xdr:rowOff>
    </xdr:from>
    <xdr:to>
      <xdr:col>16</xdr:col>
      <xdr:colOff>704850</xdr:colOff>
      <xdr:row>4</xdr:row>
      <xdr:rowOff>191835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83197A4-DDB3-4831-8D7F-BEB6154AC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811125" y="247650"/>
          <a:ext cx="714375" cy="7157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136071</xdr:colOff>
      <xdr:row>0</xdr:row>
      <xdr:rowOff>104288</xdr:rowOff>
    </xdr:from>
    <xdr:to>
      <xdr:col>44</xdr:col>
      <xdr:colOff>287651</xdr:colOff>
      <xdr:row>3</xdr:row>
      <xdr:rowOff>76366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52485D-1FA9-4162-8AD7-AB6D90B60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7423" y="104288"/>
          <a:ext cx="2182932" cy="662155"/>
        </a:xfrm>
        <a:prstGeom prst="rect">
          <a:avLst/>
        </a:prstGeom>
      </xdr:spPr>
    </xdr:pic>
    <xdr:clientData/>
  </xdr:twoCellAnchor>
  <xdr:twoCellAnchor editAs="oneCell">
    <xdr:from>
      <xdr:col>44</xdr:col>
      <xdr:colOff>369337</xdr:colOff>
      <xdr:row>0</xdr:row>
      <xdr:rowOff>145791</xdr:rowOff>
    </xdr:from>
    <xdr:to>
      <xdr:col>45</xdr:col>
      <xdr:colOff>296442</xdr:colOff>
      <xdr:row>3</xdr:row>
      <xdr:rowOff>171424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4416E8-05A5-44D2-A128-A06E4D254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52041" y="145791"/>
          <a:ext cx="714375" cy="7157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23231</xdr:colOff>
      <xdr:row>1</xdr:row>
      <xdr:rowOff>69695</xdr:rowOff>
    </xdr:from>
    <xdr:to>
      <xdr:col>17</xdr:col>
      <xdr:colOff>289547</xdr:colOff>
      <xdr:row>4</xdr:row>
      <xdr:rowOff>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12C9B1-EC00-43D7-95C5-27EF9DB5F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1615" y="267165"/>
          <a:ext cx="2182932" cy="662155"/>
        </a:xfrm>
        <a:prstGeom prst="rect">
          <a:avLst/>
        </a:prstGeom>
      </xdr:spPr>
    </xdr:pic>
    <xdr:clientData/>
  </xdr:twoCellAnchor>
  <xdr:twoCellAnchor editAs="oneCell">
    <xdr:from>
      <xdr:col>17</xdr:col>
      <xdr:colOff>348475</xdr:colOff>
      <xdr:row>1</xdr:row>
      <xdr:rowOff>-1</xdr:rowOff>
    </xdr:from>
    <xdr:to>
      <xdr:col>19</xdr:col>
      <xdr:colOff>296204</xdr:colOff>
      <xdr:row>3</xdr:row>
      <xdr:rowOff>227844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4D122A-142B-4C27-92CA-C0312BF5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73475" y="197469"/>
          <a:ext cx="714375" cy="715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EE4C-626F-4737-9ED1-BDC4FEAD20D2}">
  <dimension ref="A1:M105"/>
  <sheetViews>
    <sheetView tabSelected="1" topLeftCell="F1" workbookViewId="0">
      <selection activeCell="P7" sqref="P7"/>
    </sheetView>
  </sheetViews>
  <sheetFormatPr baseColWidth="10" defaultRowHeight="15" x14ac:dyDescent="0.25"/>
  <cols>
    <col min="6" max="6" width="20.85546875" customWidth="1"/>
  </cols>
  <sheetData>
    <row r="1" spans="1:13" ht="15.75" thickBot="1" x14ac:dyDescent="0.3"/>
    <row r="2" spans="1:13" ht="15" customHeight="1" x14ac:dyDescent="0.25">
      <c r="A2" s="73" t="s">
        <v>37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3" spans="1:13" x14ac:dyDescent="0.25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 x14ac:dyDescent="0.25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8"/>
    </row>
    <row r="5" spans="1:13" ht="15.75" thickBot="1" x14ac:dyDescent="0.3">
      <c r="A5" s="79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1"/>
    </row>
    <row r="6" spans="1:13" ht="15.75" thickBot="1" x14ac:dyDescent="0.3"/>
    <row r="7" spans="1:13" ht="15.75" thickBot="1" x14ac:dyDescent="0.3">
      <c r="A7" s="82" t="s">
        <v>38</v>
      </c>
      <c r="B7" s="83"/>
      <c r="C7" s="83"/>
      <c r="D7" s="83"/>
      <c r="E7" s="83"/>
      <c r="F7" s="83"/>
      <c r="G7" s="84"/>
    </row>
    <row r="14" spans="1:13" ht="15.75" thickBot="1" x14ac:dyDescent="0.3"/>
    <row r="15" spans="1:13" ht="15.75" thickBot="1" x14ac:dyDescent="0.3">
      <c r="A15" s="85" t="s">
        <v>28</v>
      </c>
      <c r="B15" s="86"/>
      <c r="C15" s="86"/>
      <c r="D15" s="86"/>
      <c r="E15" s="86"/>
      <c r="F15" s="86"/>
      <c r="G15" s="86"/>
      <c r="H15" s="87"/>
    </row>
    <row r="23" spans="3:9" x14ac:dyDescent="0.25">
      <c r="I23" t="s">
        <v>27</v>
      </c>
    </row>
    <row r="31" spans="3:9" ht="15.75" thickBot="1" x14ac:dyDescent="0.3"/>
    <row r="32" spans="3:9" ht="15.75" thickBot="1" x14ac:dyDescent="0.3">
      <c r="C32" s="55" t="s">
        <v>36</v>
      </c>
      <c r="D32" s="56"/>
      <c r="E32" s="56"/>
      <c r="F32" s="57"/>
    </row>
    <row r="44" spans="1:10" ht="15.75" thickBot="1" x14ac:dyDescent="0.3"/>
    <row r="45" spans="1:10" x14ac:dyDescent="0.25">
      <c r="A45" s="64" t="s">
        <v>39</v>
      </c>
      <c r="B45" s="70"/>
      <c r="C45" s="70"/>
      <c r="D45" s="70"/>
      <c r="E45" s="70"/>
      <c r="F45" s="70"/>
      <c r="G45" s="70"/>
      <c r="H45" s="70"/>
      <c r="I45" s="70"/>
      <c r="J45" s="65"/>
    </row>
    <row r="46" spans="1:10" x14ac:dyDescent="0.25">
      <c r="A46" s="66"/>
      <c r="B46" s="71"/>
      <c r="C46" s="71"/>
      <c r="D46" s="71"/>
      <c r="E46" s="71"/>
      <c r="F46" s="71"/>
      <c r="G46" s="71"/>
      <c r="H46" s="71"/>
      <c r="I46" s="71"/>
      <c r="J46" s="67"/>
    </row>
    <row r="47" spans="1:10" x14ac:dyDescent="0.25">
      <c r="A47" s="66"/>
      <c r="B47" s="71"/>
      <c r="C47" s="71"/>
      <c r="D47" s="71"/>
      <c r="E47" s="71"/>
      <c r="F47" s="71"/>
      <c r="G47" s="71"/>
      <c r="H47" s="71"/>
      <c r="I47" s="71"/>
      <c r="J47" s="67"/>
    </row>
    <row r="48" spans="1:10" ht="15.75" thickBot="1" x14ac:dyDescent="0.3">
      <c r="A48" s="68"/>
      <c r="B48" s="72"/>
      <c r="C48" s="72"/>
      <c r="D48" s="72"/>
      <c r="E48" s="72"/>
      <c r="F48" s="72"/>
      <c r="G48" s="72"/>
      <c r="H48" s="72"/>
      <c r="I48" s="72"/>
      <c r="J48" s="69"/>
    </row>
    <row r="68" spans="7:9" ht="15.75" thickBot="1" x14ac:dyDescent="0.3"/>
    <row r="69" spans="7:9" x14ac:dyDescent="0.25">
      <c r="G69" s="64" t="s">
        <v>40</v>
      </c>
      <c r="H69" s="70"/>
      <c r="I69" s="65"/>
    </row>
    <row r="70" spans="7:9" x14ac:dyDescent="0.25">
      <c r="G70" s="66"/>
      <c r="H70" s="71"/>
      <c r="I70" s="67"/>
    </row>
    <row r="71" spans="7:9" x14ac:dyDescent="0.25">
      <c r="G71" s="66"/>
      <c r="H71" s="71"/>
      <c r="I71" s="67"/>
    </row>
    <row r="72" spans="7:9" x14ac:dyDescent="0.25">
      <c r="G72" s="66"/>
      <c r="H72" s="71"/>
      <c r="I72" s="67"/>
    </row>
    <row r="73" spans="7:9" ht="15.75" thickBot="1" x14ac:dyDescent="0.3">
      <c r="G73" s="68"/>
      <c r="H73" s="72"/>
      <c r="I73" s="69"/>
    </row>
    <row r="78" spans="7:9" s="6" customFormat="1" x14ac:dyDescent="0.25"/>
    <row r="80" spans="7:9" ht="15.75" thickBot="1" x14ac:dyDescent="0.3"/>
    <row r="81" spans="1:10" x14ac:dyDescent="0.25">
      <c r="A81" s="64" t="s">
        <v>41</v>
      </c>
      <c r="B81" s="70"/>
      <c r="C81" s="70"/>
      <c r="D81" s="70"/>
      <c r="E81" s="70"/>
      <c r="F81" s="70"/>
      <c r="G81" s="70"/>
      <c r="H81" s="70"/>
      <c r="I81" s="70"/>
      <c r="J81" s="65"/>
    </row>
    <row r="82" spans="1:10" x14ac:dyDescent="0.25">
      <c r="A82" s="66"/>
      <c r="B82" s="71"/>
      <c r="C82" s="71"/>
      <c r="D82" s="71"/>
      <c r="E82" s="71"/>
      <c r="F82" s="71"/>
      <c r="G82" s="71"/>
      <c r="H82" s="71"/>
      <c r="I82" s="71"/>
      <c r="J82" s="67"/>
    </row>
    <row r="83" spans="1:10" x14ac:dyDescent="0.25">
      <c r="A83" s="66"/>
      <c r="B83" s="71"/>
      <c r="C83" s="71"/>
      <c r="D83" s="71"/>
      <c r="E83" s="71"/>
      <c r="F83" s="71"/>
      <c r="G83" s="71"/>
      <c r="H83" s="71"/>
      <c r="I83" s="71"/>
      <c r="J83" s="67"/>
    </row>
    <row r="84" spans="1:10" ht="15.75" thickBot="1" x14ac:dyDescent="0.3">
      <c r="A84" s="68"/>
      <c r="B84" s="72"/>
      <c r="C84" s="72"/>
      <c r="D84" s="72"/>
      <c r="E84" s="72"/>
      <c r="F84" s="72"/>
      <c r="G84" s="72"/>
      <c r="H84" s="72"/>
      <c r="I84" s="72"/>
      <c r="J84" s="69"/>
    </row>
    <row r="97" spans="6:10" ht="15.75" thickBot="1" x14ac:dyDescent="0.3"/>
    <row r="98" spans="6:10" x14ac:dyDescent="0.25">
      <c r="F98" s="64" t="s">
        <v>42</v>
      </c>
      <c r="G98" s="65"/>
    </row>
    <row r="99" spans="6:10" ht="15" customHeight="1" x14ac:dyDescent="0.25">
      <c r="F99" s="66"/>
      <c r="G99" s="67"/>
    </row>
    <row r="100" spans="6:10" ht="15" customHeight="1" x14ac:dyDescent="0.25">
      <c r="F100" s="66"/>
      <c r="G100" s="67"/>
      <c r="H100" s="63"/>
      <c r="I100" s="58"/>
      <c r="J100" s="58"/>
    </row>
    <row r="101" spans="6:10" x14ac:dyDescent="0.25">
      <c r="F101" s="66"/>
      <c r="G101" s="67"/>
      <c r="H101" s="58"/>
      <c r="I101" s="58"/>
      <c r="J101" s="58"/>
    </row>
    <row r="102" spans="6:10" ht="15.75" thickBot="1" x14ac:dyDescent="0.3">
      <c r="F102" s="68"/>
      <c r="G102" s="69"/>
      <c r="H102" s="58"/>
      <c r="I102" s="58"/>
      <c r="J102" s="58"/>
    </row>
    <row r="103" spans="6:10" x14ac:dyDescent="0.25">
      <c r="H103" s="58"/>
      <c r="I103" s="58"/>
      <c r="J103" s="58"/>
    </row>
    <row r="104" spans="6:10" x14ac:dyDescent="0.25">
      <c r="H104" s="58"/>
      <c r="I104" s="58"/>
      <c r="J104" s="58"/>
    </row>
    <row r="105" spans="6:10" x14ac:dyDescent="0.25">
      <c r="H105" s="63"/>
      <c r="I105" s="63"/>
      <c r="J105" s="63"/>
    </row>
  </sheetData>
  <mergeCells count="7">
    <mergeCell ref="F98:G102"/>
    <mergeCell ref="G69:I73"/>
    <mergeCell ref="A81:J84"/>
    <mergeCell ref="A2:M5"/>
    <mergeCell ref="A7:G7"/>
    <mergeCell ref="A15:H15"/>
    <mergeCell ref="A45:J4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FC65-D93B-4252-9FBE-3530B88BEE11}">
  <dimension ref="A1:AW47"/>
  <sheetViews>
    <sheetView topLeftCell="G1" zoomScale="98" zoomScaleNormal="98" workbookViewId="0">
      <selection activeCell="AS2" sqref="AS2"/>
    </sheetView>
  </sheetViews>
  <sheetFormatPr baseColWidth="10" defaultRowHeight="15" x14ac:dyDescent="0.25"/>
  <cols>
    <col min="1" max="1" width="3.5703125" style="32" customWidth="1"/>
    <col min="2" max="2" width="35.85546875" customWidth="1"/>
    <col min="3" max="3" width="21.140625" customWidth="1"/>
    <col min="4" max="4" width="3.7109375" customWidth="1"/>
    <col min="5" max="25" width="2.7109375" customWidth="1"/>
    <col min="26" max="26" width="2.85546875" customWidth="1"/>
    <col min="27" max="44" width="2.7109375" customWidth="1"/>
    <col min="45" max="45" width="11.85546875" bestFit="1" customWidth="1"/>
    <col min="46" max="46" width="11.42578125" style="10" customWidth="1"/>
    <col min="47" max="47" width="14.140625" style="20" customWidth="1"/>
  </cols>
  <sheetData>
    <row r="1" spans="1:49" s="6" customFormat="1" ht="15.75" thickBot="1" x14ac:dyDescent="0.3">
      <c r="A1" s="32"/>
      <c r="AT1" s="10"/>
      <c r="AU1" s="20"/>
    </row>
    <row r="2" spans="1:49" ht="19.5" customHeight="1" x14ac:dyDescent="0.25">
      <c r="B2" s="13" t="s">
        <v>2</v>
      </c>
      <c r="C2" s="11"/>
      <c r="D2" s="96" t="s">
        <v>3</v>
      </c>
      <c r="E2" s="97"/>
      <c r="F2" s="97"/>
      <c r="G2" s="97"/>
      <c r="H2" s="97"/>
      <c r="I2" s="97"/>
      <c r="J2" s="97"/>
      <c r="K2" s="97"/>
      <c r="L2" s="97"/>
      <c r="M2" s="88" t="s">
        <v>14</v>
      </c>
      <c r="N2" s="88"/>
      <c r="O2" s="88"/>
      <c r="P2" s="88"/>
      <c r="Q2" s="88"/>
      <c r="R2" s="88"/>
      <c r="S2" s="88"/>
      <c r="T2" s="100" t="s">
        <v>15</v>
      </c>
      <c r="U2" s="100"/>
      <c r="V2" s="100"/>
      <c r="W2" s="100"/>
      <c r="X2" s="100"/>
      <c r="Y2" s="100"/>
      <c r="Z2" s="100"/>
      <c r="AA2" s="88" t="s">
        <v>4</v>
      </c>
      <c r="AB2" s="88"/>
      <c r="AC2" s="88"/>
      <c r="AD2" s="88"/>
      <c r="AE2" s="88"/>
      <c r="AF2" s="88"/>
      <c r="AG2" s="89"/>
    </row>
    <row r="3" spans="1:49" s="6" customFormat="1" ht="19.5" customHeight="1" thickBot="1" x14ac:dyDescent="0.3">
      <c r="A3" s="32"/>
      <c r="B3" s="14" t="s">
        <v>5</v>
      </c>
      <c r="C3" s="12"/>
      <c r="D3" s="98"/>
      <c r="E3" s="99"/>
      <c r="F3" s="99"/>
      <c r="G3" s="99"/>
      <c r="H3" s="99"/>
      <c r="I3" s="99"/>
      <c r="J3" s="99"/>
      <c r="K3" s="99"/>
      <c r="L3" s="99"/>
      <c r="M3" s="90"/>
      <c r="N3" s="90"/>
      <c r="O3" s="90"/>
      <c r="P3" s="90"/>
      <c r="Q3" s="90"/>
      <c r="R3" s="90"/>
      <c r="S3" s="90"/>
      <c r="T3" s="101"/>
      <c r="U3" s="101"/>
      <c r="V3" s="101"/>
      <c r="W3" s="101"/>
      <c r="X3" s="101"/>
      <c r="Y3" s="101"/>
      <c r="Z3" s="101"/>
      <c r="AA3" s="90"/>
      <c r="AB3" s="90"/>
      <c r="AC3" s="90"/>
      <c r="AD3" s="90"/>
      <c r="AE3" s="90"/>
      <c r="AF3" s="90"/>
      <c r="AG3" s="91"/>
      <c r="AT3" s="10"/>
      <c r="AU3" s="20"/>
    </row>
    <row r="4" spans="1:49" s="6" customFormat="1" ht="19.5" customHeight="1" thickBot="1" x14ac:dyDescent="0.3">
      <c r="A4" s="32"/>
      <c r="B4" s="15" t="s">
        <v>8</v>
      </c>
      <c r="C4" s="1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T4" s="10"/>
      <c r="AU4" s="20"/>
    </row>
    <row r="5" spans="1:49" ht="4.5" customHeight="1" x14ac:dyDescent="0.25">
      <c r="B5" s="18"/>
      <c r="C5" s="17"/>
    </row>
    <row r="6" spans="1:49" ht="87" customHeight="1" x14ac:dyDescent="0.25">
      <c r="B6" s="92" t="s">
        <v>0</v>
      </c>
      <c r="C6" s="94" t="s">
        <v>1</v>
      </c>
      <c r="D6" s="5" t="s">
        <v>35</v>
      </c>
      <c r="E6" s="5" t="s">
        <v>31</v>
      </c>
      <c r="F6" s="5" t="s">
        <v>32</v>
      </c>
      <c r="G6" s="5" t="s">
        <v>33</v>
      </c>
      <c r="H6" s="5" t="s">
        <v>34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1" t="s">
        <v>6</v>
      </c>
      <c r="AT6" s="19" t="s">
        <v>22</v>
      </c>
      <c r="AU6" s="21" t="s">
        <v>7</v>
      </c>
      <c r="AV6" s="26"/>
      <c r="AW6" s="26"/>
    </row>
    <row r="7" spans="1:49" x14ac:dyDescent="0.25">
      <c r="B7" s="93"/>
      <c r="C7" s="9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3"/>
      <c r="AU7" s="22"/>
      <c r="AV7" s="26"/>
      <c r="AW7" s="26"/>
    </row>
    <row r="8" spans="1:49" ht="15.75" customHeight="1" x14ac:dyDescent="0.25">
      <c r="A8" s="33">
        <v>1</v>
      </c>
      <c r="B8" s="30" t="s">
        <v>29</v>
      </c>
      <c r="C8" s="31" t="s">
        <v>25</v>
      </c>
      <c r="D8" s="4">
        <v>1</v>
      </c>
      <c r="E8" s="4">
        <v>2</v>
      </c>
      <c r="F8" s="4">
        <v>3</v>
      </c>
      <c r="G8" s="4">
        <v>3</v>
      </c>
      <c r="H8" s="4">
        <v>2</v>
      </c>
      <c r="I8" s="4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40">
        <f>IFERROR(AVERAGE(D8:AR8),0)</f>
        <v>2.2000000000000002</v>
      </c>
      <c r="AT8" s="41">
        <f>VLOOKUP(AS8,'Tablas de equivalencia '!$B$3:$C$9,2,TRUE)</f>
        <v>0.5</v>
      </c>
      <c r="AU8" s="42">
        <f>+VLOOKUP(AT8,'Tablas de equivalencia '!$C$3:$D$9,2,TRUE)</f>
        <v>4</v>
      </c>
      <c r="AV8" s="27"/>
      <c r="AW8" s="26"/>
    </row>
    <row r="9" spans="1:49" x14ac:dyDescent="0.25">
      <c r="A9" s="34">
        <v>2</v>
      </c>
      <c r="B9" s="28"/>
      <c r="C9" s="29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0">
        <f t="shared" ref="AS9:AS47" si="0">IFERROR(AVERAGE(D9:AR9),0)</f>
        <v>0</v>
      </c>
      <c r="AT9" s="41">
        <f>VLOOKUP(AS9,'Tablas de equivalencia '!$B$3:$C$9,2,TRUE)</f>
        <v>0</v>
      </c>
      <c r="AU9" s="42">
        <f>+VLOOKUP(AT9,'Tablas de equivalencia '!$C$3:$D$9,2,TRUE)</f>
        <v>1</v>
      </c>
      <c r="AV9" s="26"/>
      <c r="AW9" s="26"/>
    </row>
    <row r="10" spans="1:49" x14ac:dyDescent="0.25">
      <c r="A10" s="33">
        <v>3</v>
      </c>
      <c r="B10" s="30"/>
      <c r="C10" s="3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0">
        <f t="shared" si="0"/>
        <v>0</v>
      </c>
      <c r="AT10" s="41">
        <f>VLOOKUP(AS10,'Tablas de equivalencia '!$B$3:$C$9,2,TRUE)</f>
        <v>0</v>
      </c>
      <c r="AU10" s="42">
        <f>+VLOOKUP(AT10,'Tablas de equivalencia '!$C$3:$D$9,2,TRUE)</f>
        <v>1</v>
      </c>
    </row>
    <row r="11" spans="1:49" x14ac:dyDescent="0.25">
      <c r="A11" s="34">
        <v>4</v>
      </c>
      <c r="B11" s="28"/>
      <c r="C11" s="29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0">
        <f t="shared" si="0"/>
        <v>0</v>
      </c>
      <c r="AT11" s="41">
        <f>VLOOKUP(AS11,'Tablas de equivalencia '!$B$3:$C$9,2,TRUE)</f>
        <v>0</v>
      </c>
      <c r="AU11" s="42">
        <f>+VLOOKUP(AT11,'Tablas de equivalencia '!$C$3:$D$9,2,TRUE)</f>
        <v>1</v>
      </c>
    </row>
    <row r="12" spans="1:49" x14ac:dyDescent="0.25">
      <c r="A12" s="33">
        <v>5</v>
      </c>
      <c r="B12" s="30"/>
      <c r="C12" s="3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0">
        <f t="shared" si="0"/>
        <v>0</v>
      </c>
      <c r="AT12" s="41">
        <f>VLOOKUP(AS12,'Tablas de equivalencia '!$B$3:$C$9,2,TRUE)</f>
        <v>0</v>
      </c>
      <c r="AU12" s="42">
        <f>+VLOOKUP(AT12,'Tablas de equivalencia '!$C$3:$D$9,2,TRUE)</f>
        <v>1</v>
      </c>
    </row>
    <row r="13" spans="1:49" x14ac:dyDescent="0.25">
      <c r="A13" s="34">
        <v>6</v>
      </c>
      <c r="B13" s="28"/>
      <c r="C13" s="2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0">
        <f t="shared" si="0"/>
        <v>0</v>
      </c>
      <c r="AT13" s="41">
        <f>VLOOKUP(AS13,'Tablas de equivalencia '!$B$3:$C$9,2,TRUE)</f>
        <v>0</v>
      </c>
      <c r="AU13" s="42">
        <f>+VLOOKUP(AT13,'Tablas de equivalencia '!$C$3:$D$9,2,TRUE)</f>
        <v>1</v>
      </c>
    </row>
    <row r="14" spans="1:49" x14ac:dyDescent="0.25">
      <c r="A14" s="33">
        <v>7</v>
      </c>
      <c r="B14" s="30"/>
      <c r="C14" s="31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0">
        <f t="shared" si="0"/>
        <v>0</v>
      </c>
      <c r="AT14" s="41">
        <f>VLOOKUP(AS14,'Tablas de equivalencia '!$B$3:$C$9,2,TRUE)</f>
        <v>0</v>
      </c>
      <c r="AU14" s="42">
        <f>+VLOOKUP(AT14,'Tablas de equivalencia '!$C$3:$D$9,2,TRUE)</f>
        <v>1</v>
      </c>
    </row>
    <row r="15" spans="1:49" x14ac:dyDescent="0.25">
      <c r="A15" s="34">
        <v>8</v>
      </c>
      <c r="B15" s="28"/>
      <c r="C15" s="2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0">
        <f t="shared" si="0"/>
        <v>0</v>
      </c>
      <c r="AT15" s="41">
        <f>VLOOKUP(AS15,'Tablas de equivalencia '!$B$3:$C$9,2,TRUE)</f>
        <v>0</v>
      </c>
      <c r="AU15" s="42">
        <f>+VLOOKUP(AT15,'Tablas de equivalencia '!$C$3:$D$9,2,TRUE)</f>
        <v>1</v>
      </c>
    </row>
    <row r="16" spans="1:49" x14ac:dyDescent="0.25">
      <c r="A16" s="33">
        <v>9</v>
      </c>
      <c r="B16" s="30"/>
      <c r="C16" s="31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0">
        <f t="shared" si="0"/>
        <v>0</v>
      </c>
      <c r="AT16" s="41">
        <f>VLOOKUP(AS16,'Tablas de equivalencia '!$B$3:$C$9,2,TRUE)</f>
        <v>0</v>
      </c>
      <c r="AU16" s="42">
        <f>+VLOOKUP(AT16,'Tablas de equivalencia '!$C$3:$D$9,2,TRUE)</f>
        <v>1</v>
      </c>
    </row>
    <row r="17" spans="1:47" x14ac:dyDescent="0.25">
      <c r="A17" s="34">
        <v>10</v>
      </c>
      <c r="B17" s="28"/>
      <c r="C17" s="29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0">
        <f t="shared" si="0"/>
        <v>0</v>
      </c>
      <c r="AT17" s="41">
        <f>VLOOKUP(AS17,'Tablas de equivalencia '!$B$3:$C$9,2,TRUE)</f>
        <v>0</v>
      </c>
      <c r="AU17" s="42">
        <f>+VLOOKUP(AT17,'Tablas de equivalencia '!$C$3:$D$9,2,TRUE)</f>
        <v>1</v>
      </c>
    </row>
    <row r="18" spans="1:47" x14ac:dyDescent="0.25">
      <c r="A18" s="33">
        <v>11</v>
      </c>
      <c r="B18" s="30"/>
      <c r="C18" s="31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0">
        <f t="shared" si="0"/>
        <v>0</v>
      </c>
      <c r="AT18" s="41">
        <f>VLOOKUP(AS18,'Tablas de equivalencia '!$B$3:$C$9,2,TRUE)</f>
        <v>0</v>
      </c>
      <c r="AU18" s="42">
        <f>+VLOOKUP(AT18,'Tablas de equivalencia '!$C$3:$D$9,2,TRUE)</f>
        <v>1</v>
      </c>
    </row>
    <row r="19" spans="1:47" x14ac:dyDescent="0.25">
      <c r="A19" s="34">
        <v>12</v>
      </c>
      <c r="B19" s="28"/>
      <c r="C19" s="29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0">
        <f t="shared" si="0"/>
        <v>0</v>
      </c>
      <c r="AT19" s="41">
        <f>VLOOKUP(AS19,'Tablas de equivalencia '!$B$3:$C$9,2,TRUE)</f>
        <v>0</v>
      </c>
      <c r="AU19" s="42">
        <f>+VLOOKUP(AT19,'Tablas de equivalencia '!$C$3:$D$9,2,TRUE)</f>
        <v>1</v>
      </c>
    </row>
    <row r="20" spans="1:47" x14ac:dyDescent="0.25">
      <c r="A20" s="33">
        <v>13</v>
      </c>
      <c r="B20" s="30"/>
      <c r="C20" s="31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0">
        <f t="shared" si="0"/>
        <v>0</v>
      </c>
      <c r="AT20" s="41">
        <f>VLOOKUP(AS20,'Tablas de equivalencia '!$B$3:$C$9,2,TRUE)</f>
        <v>0</v>
      </c>
      <c r="AU20" s="42">
        <f>+VLOOKUP(AT20,'Tablas de equivalencia '!$C$3:$D$9,2,TRUE)</f>
        <v>1</v>
      </c>
    </row>
    <row r="21" spans="1:47" x14ac:dyDescent="0.25">
      <c r="A21" s="34">
        <v>14</v>
      </c>
      <c r="B21" s="28"/>
      <c r="C21" s="29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0">
        <f t="shared" si="0"/>
        <v>0</v>
      </c>
      <c r="AT21" s="41">
        <f>VLOOKUP(AS21,'Tablas de equivalencia '!$B$3:$C$9,2,TRUE)</f>
        <v>0</v>
      </c>
      <c r="AU21" s="42">
        <f>+VLOOKUP(AT21,'Tablas de equivalencia '!$C$3:$D$9,2,TRUE)</f>
        <v>1</v>
      </c>
    </row>
    <row r="22" spans="1:47" x14ac:dyDescent="0.25">
      <c r="A22" s="33">
        <v>15</v>
      </c>
      <c r="B22" s="30"/>
      <c r="C22" s="31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0">
        <f t="shared" si="0"/>
        <v>0</v>
      </c>
      <c r="AT22" s="41">
        <f>VLOOKUP(AS22,'Tablas de equivalencia '!$B$3:$C$9,2,TRUE)</f>
        <v>0</v>
      </c>
      <c r="AU22" s="42">
        <f>+VLOOKUP(AT22,'Tablas de equivalencia '!$C$3:$D$9,2,TRUE)</f>
        <v>1</v>
      </c>
    </row>
    <row r="23" spans="1:47" x14ac:dyDescent="0.25">
      <c r="A23" s="34">
        <v>16</v>
      </c>
      <c r="B23" s="28"/>
      <c r="C23" s="2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0">
        <f t="shared" si="0"/>
        <v>0</v>
      </c>
      <c r="AT23" s="41">
        <f>VLOOKUP(AS23,'Tablas de equivalencia '!$B$3:$C$9,2,TRUE)</f>
        <v>0</v>
      </c>
      <c r="AU23" s="42">
        <f>+VLOOKUP(AT23,'Tablas de equivalencia '!$C$3:$D$9,2,TRUE)</f>
        <v>1</v>
      </c>
    </row>
    <row r="24" spans="1:47" x14ac:dyDescent="0.25">
      <c r="A24" s="33">
        <v>17</v>
      </c>
      <c r="B24" s="30"/>
      <c r="C24" s="3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0">
        <f t="shared" si="0"/>
        <v>0</v>
      </c>
      <c r="AT24" s="41">
        <f>VLOOKUP(AS24,'Tablas de equivalencia '!$B$3:$C$9,2,TRUE)</f>
        <v>0</v>
      </c>
      <c r="AU24" s="42">
        <f>+VLOOKUP(AT24,'Tablas de equivalencia '!$C$3:$D$9,2,TRUE)</f>
        <v>1</v>
      </c>
    </row>
    <row r="25" spans="1:47" x14ac:dyDescent="0.25">
      <c r="A25" s="34">
        <v>18</v>
      </c>
      <c r="B25" s="28"/>
      <c r="C25" s="2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0">
        <f t="shared" si="0"/>
        <v>0</v>
      </c>
      <c r="AT25" s="41">
        <f>VLOOKUP(AS25,'Tablas de equivalencia '!$B$3:$C$9,2,TRUE)</f>
        <v>0</v>
      </c>
      <c r="AU25" s="42">
        <f>+VLOOKUP(AT25,'Tablas de equivalencia '!$C$3:$D$9,2,TRUE)</f>
        <v>1</v>
      </c>
    </row>
    <row r="26" spans="1:47" x14ac:dyDescent="0.25">
      <c r="A26" s="33">
        <v>19</v>
      </c>
      <c r="B26" s="30"/>
      <c r="C26" s="31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0">
        <f t="shared" si="0"/>
        <v>0</v>
      </c>
      <c r="AT26" s="41">
        <f>VLOOKUP(AS26,'Tablas de equivalencia '!$B$3:$C$9,2,TRUE)</f>
        <v>0</v>
      </c>
      <c r="AU26" s="42">
        <f>+VLOOKUP(AT26,'Tablas de equivalencia '!$C$3:$D$9,2,TRUE)</f>
        <v>1</v>
      </c>
    </row>
    <row r="27" spans="1:47" x14ac:dyDescent="0.25">
      <c r="A27" s="34">
        <v>20</v>
      </c>
      <c r="B27" s="28"/>
      <c r="C27" s="2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0">
        <f t="shared" si="0"/>
        <v>0</v>
      </c>
      <c r="AT27" s="41">
        <f>VLOOKUP(AS27,'Tablas de equivalencia '!$B$3:$C$9,2,TRUE)</f>
        <v>0</v>
      </c>
      <c r="AU27" s="42">
        <f>+VLOOKUP(AT27,'Tablas de equivalencia '!$C$3:$D$9,2,TRUE)</f>
        <v>1</v>
      </c>
    </row>
    <row r="28" spans="1:47" s="6" customFormat="1" x14ac:dyDescent="0.25">
      <c r="A28" s="33">
        <v>21</v>
      </c>
      <c r="B28" s="30"/>
      <c r="C28" s="31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40">
        <f t="shared" si="0"/>
        <v>0</v>
      </c>
      <c r="AT28" s="41">
        <f>VLOOKUP(AS28,'Tablas de equivalencia '!$B$3:$C$9,2,TRUE)</f>
        <v>0</v>
      </c>
      <c r="AU28" s="42">
        <f>+VLOOKUP(AT28,'Tablas de equivalencia '!$C$3:$D$9,2,TRUE)</f>
        <v>1</v>
      </c>
    </row>
    <row r="29" spans="1:47" x14ac:dyDescent="0.25">
      <c r="A29" s="34">
        <v>22</v>
      </c>
      <c r="B29" s="28"/>
      <c r="C29" s="2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0">
        <f t="shared" si="0"/>
        <v>0</v>
      </c>
      <c r="AT29" s="41">
        <f>VLOOKUP(AS29,'Tablas de equivalencia '!$B$3:$C$9,2,TRUE)</f>
        <v>0</v>
      </c>
      <c r="AU29" s="42">
        <f>+VLOOKUP(AT29,'Tablas de equivalencia '!$C$3:$D$9,2,TRUE)</f>
        <v>1</v>
      </c>
    </row>
    <row r="30" spans="1:47" s="6" customFormat="1" x14ac:dyDescent="0.25">
      <c r="A30" s="33">
        <v>23</v>
      </c>
      <c r="B30" s="30"/>
      <c r="C30" s="31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40">
        <f t="shared" si="0"/>
        <v>0</v>
      </c>
      <c r="AT30" s="41">
        <f>VLOOKUP(AS30,'Tablas de equivalencia '!$B$3:$C$9,2,TRUE)</f>
        <v>0</v>
      </c>
      <c r="AU30" s="42">
        <f>+VLOOKUP(AT30,'Tablas de equivalencia '!$C$3:$D$9,2,TRUE)</f>
        <v>1</v>
      </c>
    </row>
    <row r="31" spans="1:47" s="6" customFormat="1" x14ac:dyDescent="0.25">
      <c r="A31" s="34">
        <v>24</v>
      </c>
      <c r="B31" s="28"/>
      <c r="C31" s="29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40">
        <f t="shared" si="0"/>
        <v>0</v>
      </c>
      <c r="AT31" s="41">
        <f>VLOOKUP(AS31,'Tablas de equivalencia '!$B$3:$C$9,2,TRUE)</f>
        <v>0</v>
      </c>
      <c r="AU31" s="42">
        <f>+VLOOKUP(AT31,'Tablas de equivalencia '!$C$3:$D$9,2,TRUE)</f>
        <v>1</v>
      </c>
    </row>
    <row r="32" spans="1:47" s="6" customFormat="1" x14ac:dyDescent="0.25">
      <c r="A32" s="33">
        <v>25</v>
      </c>
      <c r="B32" s="30"/>
      <c r="C32" s="31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40">
        <f t="shared" si="0"/>
        <v>0</v>
      </c>
      <c r="AT32" s="41">
        <f>VLOOKUP(AS32,'Tablas de equivalencia '!$B$3:$C$9,2,TRUE)</f>
        <v>0</v>
      </c>
      <c r="AU32" s="42">
        <f>+VLOOKUP(AT32,'Tablas de equivalencia '!$C$3:$D$9,2,TRUE)</f>
        <v>1</v>
      </c>
    </row>
    <row r="33" spans="1:47" s="6" customFormat="1" x14ac:dyDescent="0.25">
      <c r="A33" s="34">
        <v>26</v>
      </c>
      <c r="B33" s="28"/>
      <c r="C33" s="29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40">
        <f t="shared" si="0"/>
        <v>0</v>
      </c>
      <c r="AT33" s="41">
        <f>VLOOKUP(AS33,'Tablas de equivalencia '!$B$3:$C$9,2,TRUE)</f>
        <v>0</v>
      </c>
      <c r="AU33" s="42">
        <f>+VLOOKUP(AT33,'Tablas de equivalencia '!$C$3:$D$9,2,TRUE)</f>
        <v>1</v>
      </c>
    </row>
    <row r="34" spans="1:47" x14ac:dyDescent="0.25">
      <c r="A34" s="33">
        <v>27</v>
      </c>
      <c r="B34" s="30"/>
      <c r="C34" s="3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0">
        <f t="shared" si="0"/>
        <v>0</v>
      </c>
      <c r="AT34" s="41">
        <f>VLOOKUP(AS34,'Tablas de equivalencia '!$B$3:$C$9,2,TRUE)</f>
        <v>0</v>
      </c>
      <c r="AU34" s="42">
        <f>+VLOOKUP(AT34,'Tablas de equivalencia '!$C$3:$D$9,2,TRUE)</f>
        <v>1</v>
      </c>
    </row>
    <row r="35" spans="1:47" x14ac:dyDescent="0.25">
      <c r="A35" s="34">
        <v>28</v>
      </c>
      <c r="B35" s="28"/>
      <c r="C35" s="29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0">
        <f t="shared" si="0"/>
        <v>0</v>
      </c>
      <c r="AT35" s="41">
        <f>VLOOKUP(AS35,'Tablas de equivalencia '!$B$3:$C$9,2,TRUE)</f>
        <v>0</v>
      </c>
      <c r="AU35" s="42">
        <f>+VLOOKUP(AT35,'Tablas de equivalencia '!$C$3:$D$9,2,TRUE)</f>
        <v>1</v>
      </c>
    </row>
    <row r="36" spans="1:47" s="6" customFormat="1" x14ac:dyDescent="0.25">
      <c r="A36" s="33">
        <v>29</v>
      </c>
      <c r="B36" s="30"/>
      <c r="C36" s="31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40">
        <f t="shared" si="0"/>
        <v>0</v>
      </c>
      <c r="AT36" s="41">
        <f>VLOOKUP(AS36,'Tablas de equivalencia '!$B$3:$C$9,2,TRUE)</f>
        <v>0</v>
      </c>
      <c r="AU36" s="42">
        <f>+VLOOKUP(AT36,'Tablas de equivalencia '!$C$3:$D$9,2,TRUE)</f>
        <v>1</v>
      </c>
    </row>
    <row r="37" spans="1:47" x14ac:dyDescent="0.25">
      <c r="A37" s="34">
        <v>30</v>
      </c>
      <c r="B37" s="28"/>
      <c r="C37" s="29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0">
        <f t="shared" si="0"/>
        <v>0</v>
      </c>
      <c r="AT37" s="41">
        <f>VLOOKUP(AS37,'Tablas de equivalencia '!$B$3:$C$9,2,TRUE)</f>
        <v>0</v>
      </c>
      <c r="AU37" s="42">
        <f>+VLOOKUP(AT37,'Tablas de equivalencia '!$C$3:$D$9,2,TRUE)</f>
        <v>1</v>
      </c>
    </row>
    <row r="38" spans="1:47" s="6" customFormat="1" x14ac:dyDescent="0.25">
      <c r="A38" s="33">
        <v>31</v>
      </c>
      <c r="B38" s="30"/>
      <c r="C38" s="31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40">
        <f t="shared" si="0"/>
        <v>0</v>
      </c>
      <c r="AT38" s="41">
        <f>VLOOKUP(AS38,'Tablas de equivalencia '!$B$3:$C$9,2,TRUE)</f>
        <v>0</v>
      </c>
      <c r="AU38" s="42">
        <f>+VLOOKUP(AT38,'Tablas de equivalencia '!$C$3:$D$9,2,TRUE)</f>
        <v>1</v>
      </c>
    </row>
    <row r="39" spans="1:47" x14ac:dyDescent="0.25">
      <c r="A39" s="34">
        <v>32</v>
      </c>
      <c r="B39" s="28"/>
      <c r="C39" s="29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0">
        <f t="shared" si="0"/>
        <v>0</v>
      </c>
      <c r="AT39" s="41">
        <f>VLOOKUP(AS39,'Tablas de equivalencia '!$B$3:$C$9,2,TRUE)</f>
        <v>0</v>
      </c>
      <c r="AU39" s="42">
        <f>+VLOOKUP(AT39,'Tablas de equivalencia '!$C$3:$D$9,2,TRUE)</f>
        <v>1</v>
      </c>
    </row>
    <row r="40" spans="1:47" x14ac:dyDescent="0.25">
      <c r="A40" s="33">
        <v>33</v>
      </c>
      <c r="B40" s="30"/>
      <c r="C40" s="31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40">
        <f t="shared" si="0"/>
        <v>0</v>
      </c>
      <c r="AT40" s="41">
        <f>VLOOKUP(AS40,'Tablas de equivalencia '!$B$3:$C$9,2,TRUE)</f>
        <v>0</v>
      </c>
      <c r="AU40" s="42">
        <f>+VLOOKUP(AT40,'Tablas de equivalencia '!$C$3:$D$9,2,TRUE)</f>
        <v>1</v>
      </c>
    </row>
    <row r="41" spans="1:47" x14ac:dyDescent="0.25">
      <c r="A41" s="34">
        <v>34</v>
      </c>
      <c r="B41" s="28"/>
      <c r="C41" s="29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40">
        <f t="shared" si="0"/>
        <v>0</v>
      </c>
      <c r="AT41" s="41">
        <f>VLOOKUP(AS41,'Tablas de equivalencia '!$B$3:$C$9,2,TRUE)</f>
        <v>0</v>
      </c>
      <c r="AU41" s="42">
        <f>+VLOOKUP(AT41,'Tablas de equivalencia '!$C$3:$D$9,2,TRUE)</f>
        <v>1</v>
      </c>
    </row>
    <row r="42" spans="1:47" x14ac:dyDescent="0.25">
      <c r="A42" s="33">
        <v>35</v>
      </c>
      <c r="B42" s="30"/>
      <c r="C42" s="31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40">
        <f t="shared" si="0"/>
        <v>0</v>
      </c>
      <c r="AT42" s="41">
        <f>VLOOKUP(AS42,'Tablas de equivalencia '!$B$3:$C$9,2,TRUE)</f>
        <v>0</v>
      </c>
      <c r="AU42" s="42">
        <f>+VLOOKUP(AT42,'Tablas de equivalencia '!$C$3:$D$9,2,TRUE)</f>
        <v>1</v>
      </c>
    </row>
    <row r="43" spans="1:47" x14ac:dyDescent="0.25">
      <c r="A43" s="34">
        <v>36</v>
      </c>
      <c r="B43" s="28"/>
      <c r="C43" s="29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40">
        <f t="shared" si="0"/>
        <v>0</v>
      </c>
      <c r="AT43" s="41">
        <f>VLOOKUP(AS43,'Tablas de equivalencia '!$B$3:$C$9,2,TRUE)</f>
        <v>0</v>
      </c>
      <c r="AU43" s="42">
        <f>+VLOOKUP(AT43,'Tablas de equivalencia '!$C$3:$D$9,2,TRUE)</f>
        <v>1</v>
      </c>
    </row>
    <row r="44" spans="1:47" x14ac:dyDescent="0.25">
      <c r="A44" s="33">
        <v>37</v>
      </c>
      <c r="B44" s="30"/>
      <c r="C44" s="31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40">
        <f t="shared" si="0"/>
        <v>0</v>
      </c>
      <c r="AT44" s="41">
        <f>VLOOKUP(AS44,'Tablas de equivalencia '!$B$3:$C$9,2,TRUE)</f>
        <v>0</v>
      </c>
      <c r="AU44" s="42">
        <f>+VLOOKUP(AT44,'Tablas de equivalencia '!$C$3:$D$9,2,TRUE)</f>
        <v>1</v>
      </c>
    </row>
    <row r="45" spans="1:47" x14ac:dyDescent="0.25">
      <c r="A45" s="34">
        <v>38</v>
      </c>
      <c r="B45" s="28"/>
      <c r="C45" s="29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40">
        <f t="shared" si="0"/>
        <v>0</v>
      </c>
      <c r="AT45" s="41">
        <f>VLOOKUP(AS45,'Tablas de equivalencia '!$B$3:$C$9,2,TRUE)</f>
        <v>0</v>
      </c>
      <c r="AU45" s="42">
        <f>+VLOOKUP(AT45,'Tablas de equivalencia '!$C$3:$D$9,2,TRUE)</f>
        <v>1</v>
      </c>
    </row>
    <row r="46" spans="1:47" x14ac:dyDescent="0.25">
      <c r="A46" s="33">
        <v>39</v>
      </c>
      <c r="B46" s="30"/>
      <c r="C46" s="31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40">
        <f t="shared" si="0"/>
        <v>0</v>
      </c>
      <c r="AT46" s="41">
        <f>VLOOKUP(AS46,'Tablas de equivalencia '!$B$3:$C$9,2,TRUE)</f>
        <v>0</v>
      </c>
      <c r="AU46" s="42">
        <f>+VLOOKUP(AT46,'Tablas de equivalencia '!$C$3:$D$9,2,TRUE)</f>
        <v>1</v>
      </c>
    </row>
    <row r="47" spans="1:47" x14ac:dyDescent="0.25">
      <c r="A47" s="34">
        <v>40</v>
      </c>
      <c r="B47" s="28"/>
      <c r="C47" s="29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40">
        <f t="shared" si="0"/>
        <v>0</v>
      </c>
      <c r="AT47" s="41">
        <f>VLOOKUP(AS47,'Tablas de equivalencia '!$B$3:$C$9,2,TRUE)</f>
        <v>0</v>
      </c>
      <c r="AU47" s="42">
        <f>+VLOOKUP(AT47,'Tablas de equivalencia '!$C$3:$D$9,2,TRUE)</f>
        <v>1</v>
      </c>
    </row>
  </sheetData>
  <sheetProtection selectLockedCells="1" selectUnlockedCells="1"/>
  <mergeCells count="6">
    <mergeCell ref="AA2:AG3"/>
    <mergeCell ref="B6:B7"/>
    <mergeCell ref="C6:C7"/>
    <mergeCell ref="D2:L3"/>
    <mergeCell ref="M2:S3"/>
    <mergeCell ref="T2:Z3"/>
  </mergeCells>
  <phoneticPr fontId="5" type="noConversion"/>
  <dataValidations count="1">
    <dataValidation type="whole" allowBlank="1" showInputMessage="1" showErrorMessage="1" sqref="D8:AR47" xr:uid="{A3B956A2-C0BC-4010-A079-A3440228574F}">
      <formula1>1</formula1>
      <formula2>3</formula2>
    </dataValidation>
  </dataValidation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2D81-247D-4C84-A35D-BEF796721604}">
  <dimension ref="A1:AI47"/>
  <sheetViews>
    <sheetView zoomScale="82" zoomScaleNormal="82" workbookViewId="0">
      <selection activeCell="T3" sqref="T3"/>
    </sheetView>
  </sheetViews>
  <sheetFormatPr baseColWidth="10" defaultColWidth="11.42578125" defaultRowHeight="15" x14ac:dyDescent="0.25"/>
  <cols>
    <col min="1" max="1" width="5.42578125" style="32" customWidth="1"/>
    <col min="2" max="2" width="35.85546875" style="6" customWidth="1"/>
    <col min="3" max="3" width="21.140625" style="6" customWidth="1"/>
    <col min="4" max="33" width="5.7109375" style="6" customWidth="1"/>
    <col min="34" max="34" width="13.28515625" style="10" customWidth="1"/>
    <col min="35" max="35" width="12.7109375" style="20" customWidth="1"/>
    <col min="36" max="16384" width="11.42578125" style="6"/>
  </cols>
  <sheetData>
    <row r="1" spans="1:35" ht="15.75" thickBot="1" x14ac:dyDescent="0.3"/>
    <row r="2" spans="1:35" ht="19.5" customHeight="1" x14ac:dyDescent="0.25">
      <c r="B2" s="13" t="s">
        <v>2</v>
      </c>
      <c r="C2" s="11"/>
      <c r="D2" s="96" t="s">
        <v>20</v>
      </c>
      <c r="E2" s="97"/>
      <c r="F2" s="97"/>
      <c r="G2" s="97"/>
      <c r="H2" s="97"/>
      <c r="I2" s="97"/>
      <c r="J2" s="97"/>
      <c r="K2" s="97"/>
      <c r="L2" s="102"/>
      <c r="M2" s="37"/>
      <c r="N2" s="37"/>
      <c r="O2" s="39"/>
      <c r="P2" s="52"/>
      <c r="Q2" s="53"/>
      <c r="R2" s="53"/>
      <c r="S2" s="39"/>
      <c r="T2" s="39"/>
      <c r="U2" s="53"/>
      <c r="V2" s="53"/>
      <c r="W2" s="39"/>
      <c r="X2" s="54"/>
    </row>
    <row r="3" spans="1:35" ht="19.5" customHeight="1" x14ac:dyDescent="0.25">
      <c r="B3" s="14" t="s">
        <v>5</v>
      </c>
      <c r="C3" s="12"/>
      <c r="D3" s="103"/>
      <c r="E3" s="104"/>
      <c r="F3" s="104"/>
      <c r="G3" s="104"/>
      <c r="H3" s="104"/>
      <c r="I3" s="104"/>
      <c r="J3" s="104"/>
      <c r="K3" s="104"/>
      <c r="L3" s="105"/>
      <c r="M3" s="37"/>
      <c r="N3" s="38"/>
      <c r="O3" s="39"/>
      <c r="P3" s="52"/>
      <c r="Q3" s="53"/>
      <c r="R3" s="53"/>
      <c r="S3" s="39"/>
      <c r="T3" s="39"/>
      <c r="U3" s="53"/>
      <c r="V3" s="53"/>
      <c r="W3" s="39"/>
      <c r="X3" s="54"/>
    </row>
    <row r="4" spans="1:35" ht="19.5" customHeight="1" thickBot="1" x14ac:dyDescent="0.3">
      <c r="B4" s="15" t="s">
        <v>8</v>
      </c>
      <c r="C4" s="16"/>
      <c r="D4" s="98"/>
      <c r="E4" s="99"/>
      <c r="F4" s="99"/>
      <c r="G4" s="99"/>
      <c r="H4" s="99"/>
      <c r="I4" s="99"/>
      <c r="J4" s="99"/>
      <c r="K4" s="99"/>
      <c r="L4" s="106"/>
      <c r="M4" s="38"/>
      <c r="N4" s="38"/>
      <c r="O4" s="39"/>
      <c r="P4" s="52"/>
      <c r="Q4" s="53"/>
      <c r="R4" s="53"/>
      <c r="S4" s="39"/>
      <c r="T4" s="39"/>
      <c r="U4" s="39"/>
      <c r="V4" s="39"/>
      <c r="W4" s="39"/>
      <c r="X4" s="54"/>
    </row>
    <row r="5" spans="1:35" ht="30" customHeight="1" x14ac:dyDescent="0.25">
      <c r="B5" s="18"/>
      <c r="C5" s="17"/>
      <c r="O5" s="54"/>
      <c r="P5" s="54"/>
      <c r="Q5" s="54"/>
      <c r="R5" s="54"/>
      <c r="S5" s="54"/>
      <c r="T5" s="54"/>
      <c r="U5" s="54"/>
      <c r="V5" s="54"/>
      <c r="W5" s="54"/>
      <c r="X5" s="54"/>
    </row>
    <row r="6" spans="1:35" ht="87" customHeight="1" x14ac:dyDescent="0.25">
      <c r="B6" s="92" t="s">
        <v>0</v>
      </c>
      <c r="C6" s="94" t="s">
        <v>1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/>
      <c r="J6" s="5"/>
      <c r="K6" s="5"/>
      <c r="L6" s="5"/>
      <c r="M6" s="5"/>
      <c r="N6" s="5"/>
      <c r="O6" s="51"/>
      <c r="P6" s="51"/>
      <c r="Q6" s="51"/>
      <c r="R6" s="51"/>
      <c r="S6" s="51"/>
      <c r="T6" s="51"/>
      <c r="U6" s="51"/>
      <c r="V6" s="51"/>
      <c r="W6" s="51"/>
      <c r="X6" s="51"/>
      <c r="Y6" s="5"/>
      <c r="Z6" s="5"/>
      <c r="AA6" s="5"/>
      <c r="AB6" s="5"/>
      <c r="AC6" s="5"/>
      <c r="AD6" s="5"/>
      <c r="AE6" s="5"/>
      <c r="AF6" s="5"/>
      <c r="AG6" s="5"/>
      <c r="AH6" s="19" t="s">
        <v>23</v>
      </c>
      <c r="AI6" s="21" t="s">
        <v>7</v>
      </c>
    </row>
    <row r="7" spans="1:35" x14ac:dyDescent="0.25">
      <c r="B7" s="93"/>
      <c r="C7" s="9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3"/>
      <c r="AI7" s="22"/>
    </row>
    <row r="8" spans="1:35" x14ac:dyDescent="0.25">
      <c r="A8" s="33">
        <v>1</v>
      </c>
      <c r="B8" s="30" t="s">
        <v>26</v>
      </c>
      <c r="C8" s="31" t="s">
        <v>25</v>
      </c>
      <c r="D8" s="9">
        <v>1</v>
      </c>
      <c r="E8" s="9">
        <v>0.5</v>
      </c>
      <c r="F8" s="9">
        <v>0.8</v>
      </c>
      <c r="G8" s="9">
        <v>1</v>
      </c>
      <c r="H8" s="9">
        <v>0.75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41">
        <f t="shared" ref="AH8:AH47" si="0">IFERROR(AVERAGE(D8:AG8),0)</f>
        <v>0.80999999999999994</v>
      </c>
      <c r="AI8" s="42">
        <f>+VLOOKUP(AH8,'Tablas de equivalencia '!$B$15:$C$21,2,TRUE)</f>
        <v>5</v>
      </c>
    </row>
    <row r="9" spans="1:35" x14ac:dyDescent="0.25">
      <c r="A9" s="34">
        <v>2</v>
      </c>
      <c r="B9" s="28"/>
      <c r="C9" s="2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41">
        <f t="shared" si="0"/>
        <v>0</v>
      </c>
      <c r="AI9" s="42">
        <f>+VLOOKUP(AH9,'Tablas de equivalencia '!$B$15:$C$21,2,TRUE)</f>
        <v>1</v>
      </c>
    </row>
    <row r="10" spans="1:35" x14ac:dyDescent="0.25">
      <c r="A10" s="33">
        <v>3</v>
      </c>
      <c r="B10" s="30"/>
      <c r="C10" s="3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41">
        <f t="shared" si="0"/>
        <v>0</v>
      </c>
      <c r="AI10" s="42">
        <f>+VLOOKUP(AH10,'Tablas de equivalencia '!$B$15:$C$21,2,TRUE)</f>
        <v>1</v>
      </c>
    </row>
    <row r="11" spans="1:35" x14ac:dyDescent="0.25">
      <c r="A11" s="34">
        <v>4</v>
      </c>
      <c r="B11" s="28"/>
      <c r="C11" s="2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41">
        <f t="shared" si="0"/>
        <v>0</v>
      </c>
      <c r="AI11" s="42">
        <f>+VLOOKUP(AH11,'Tablas de equivalencia '!$B$15:$C$21,2,TRUE)</f>
        <v>1</v>
      </c>
    </row>
    <row r="12" spans="1:35" x14ac:dyDescent="0.25">
      <c r="A12" s="33">
        <v>5</v>
      </c>
      <c r="B12" s="30"/>
      <c r="C12" s="3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41">
        <f t="shared" si="0"/>
        <v>0</v>
      </c>
      <c r="AI12" s="42">
        <f>+VLOOKUP(AH12,'Tablas de equivalencia '!$B$15:$C$21,2,TRUE)</f>
        <v>1</v>
      </c>
    </row>
    <row r="13" spans="1:35" x14ac:dyDescent="0.25">
      <c r="A13" s="34">
        <v>6</v>
      </c>
      <c r="B13" s="28"/>
      <c r="C13" s="2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41">
        <f t="shared" si="0"/>
        <v>0</v>
      </c>
      <c r="AI13" s="42">
        <f>+VLOOKUP(AH13,'Tablas de equivalencia '!$B$15:$C$21,2,TRUE)</f>
        <v>1</v>
      </c>
    </row>
    <row r="14" spans="1:35" x14ac:dyDescent="0.25">
      <c r="A14" s="33">
        <v>7</v>
      </c>
      <c r="B14" s="30"/>
      <c r="C14" s="3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41">
        <f t="shared" si="0"/>
        <v>0</v>
      </c>
      <c r="AI14" s="42">
        <f>+VLOOKUP(AH14,'Tablas de equivalencia '!$B$15:$C$21,2,TRUE)</f>
        <v>1</v>
      </c>
    </row>
    <row r="15" spans="1:35" x14ac:dyDescent="0.25">
      <c r="A15" s="34">
        <v>8</v>
      </c>
      <c r="B15" s="28"/>
      <c r="C15" s="2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41">
        <f t="shared" si="0"/>
        <v>0</v>
      </c>
      <c r="AI15" s="42">
        <f>+VLOOKUP(AH15,'Tablas de equivalencia '!$B$15:$C$21,2,TRUE)</f>
        <v>1</v>
      </c>
    </row>
    <row r="16" spans="1:35" x14ac:dyDescent="0.25">
      <c r="A16" s="33">
        <v>9</v>
      </c>
      <c r="B16" s="30"/>
      <c r="C16" s="3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41">
        <f t="shared" si="0"/>
        <v>0</v>
      </c>
      <c r="AI16" s="42">
        <f>+VLOOKUP(AH16,'Tablas de equivalencia '!$B$15:$C$21,2,TRUE)</f>
        <v>1</v>
      </c>
    </row>
    <row r="17" spans="1:35" x14ac:dyDescent="0.25">
      <c r="A17" s="34">
        <v>10</v>
      </c>
      <c r="B17" s="28"/>
      <c r="C17" s="2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41">
        <f t="shared" si="0"/>
        <v>0</v>
      </c>
      <c r="AI17" s="42">
        <f>+VLOOKUP(AH17,'Tablas de equivalencia '!$B$15:$C$21,2,TRUE)</f>
        <v>1</v>
      </c>
    </row>
    <row r="18" spans="1:35" x14ac:dyDescent="0.25">
      <c r="A18" s="33">
        <v>11</v>
      </c>
      <c r="B18" s="30"/>
      <c r="C18" s="31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41">
        <f t="shared" si="0"/>
        <v>0</v>
      </c>
      <c r="AI18" s="42">
        <f>+VLOOKUP(AH18,'Tablas de equivalencia '!$B$15:$C$21,2,TRUE)</f>
        <v>1</v>
      </c>
    </row>
    <row r="19" spans="1:35" x14ac:dyDescent="0.25">
      <c r="A19" s="34">
        <v>12</v>
      </c>
      <c r="B19" s="28"/>
      <c r="C19" s="2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41">
        <f t="shared" si="0"/>
        <v>0</v>
      </c>
      <c r="AI19" s="42">
        <f>+VLOOKUP(AH19,'Tablas de equivalencia '!$B$15:$C$21,2,TRUE)</f>
        <v>1</v>
      </c>
    </row>
    <row r="20" spans="1:35" x14ac:dyDescent="0.25">
      <c r="A20" s="33">
        <v>13</v>
      </c>
      <c r="B20" s="30"/>
      <c r="C20" s="31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41">
        <f t="shared" si="0"/>
        <v>0</v>
      </c>
      <c r="AI20" s="42">
        <f>+VLOOKUP(AH20,'Tablas de equivalencia '!$B$15:$C$21,2,TRUE)</f>
        <v>1</v>
      </c>
    </row>
    <row r="21" spans="1:35" x14ac:dyDescent="0.25">
      <c r="A21" s="34">
        <v>14</v>
      </c>
      <c r="B21" s="28"/>
      <c r="C21" s="2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41">
        <f t="shared" si="0"/>
        <v>0</v>
      </c>
      <c r="AI21" s="42">
        <f>+VLOOKUP(AH21,'Tablas de equivalencia '!$B$15:$C$21,2,TRUE)</f>
        <v>1</v>
      </c>
    </row>
    <row r="22" spans="1:35" x14ac:dyDescent="0.25">
      <c r="A22" s="33">
        <v>15</v>
      </c>
      <c r="B22" s="30"/>
      <c r="C22" s="3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41">
        <f t="shared" si="0"/>
        <v>0</v>
      </c>
      <c r="AI22" s="42">
        <f>+VLOOKUP(AH22,'Tablas de equivalencia '!$B$15:$C$21,2,TRUE)</f>
        <v>1</v>
      </c>
    </row>
    <row r="23" spans="1:35" x14ac:dyDescent="0.25">
      <c r="A23" s="34">
        <v>16</v>
      </c>
      <c r="B23" s="28"/>
      <c r="C23" s="2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41">
        <f t="shared" si="0"/>
        <v>0</v>
      </c>
      <c r="AI23" s="42">
        <f>+VLOOKUP(AH23,'Tablas de equivalencia '!$B$15:$C$21,2,TRUE)</f>
        <v>1</v>
      </c>
    </row>
    <row r="24" spans="1:35" x14ac:dyDescent="0.25">
      <c r="A24" s="33">
        <v>17</v>
      </c>
      <c r="B24" s="30"/>
      <c r="C24" s="31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41">
        <f t="shared" si="0"/>
        <v>0</v>
      </c>
      <c r="AI24" s="42">
        <f>+VLOOKUP(AH24,'Tablas de equivalencia '!$B$15:$C$21,2,TRUE)</f>
        <v>1</v>
      </c>
    </row>
    <row r="25" spans="1:35" x14ac:dyDescent="0.25">
      <c r="A25" s="34">
        <v>18</v>
      </c>
      <c r="B25" s="28"/>
      <c r="C25" s="2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41">
        <f t="shared" si="0"/>
        <v>0</v>
      </c>
      <c r="AI25" s="42">
        <f>+VLOOKUP(AH25,'Tablas de equivalencia '!$B$15:$C$21,2,TRUE)</f>
        <v>1</v>
      </c>
    </row>
    <row r="26" spans="1:35" x14ac:dyDescent="0.25">
      <c r="A26" s="33">
        <v>19</v>
      </c>
      <c r="B26" s="30"/>
      <c r="C26" s="31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41">
        <f t="shared" si="0"/>
        <v>0</v>
      </c>
      <c r="AI26" s="42">
        <f>+VLOOKUP(AH26,'Tablas de equivalencia '!$B$15:$C$21,2,TRUE)</f>
        <v>1</v>
      </c>
    </row>
    <row r="27" spans="1:35" x14ac:dyDescent="0.25">
      <c r="A27" s="34">
        <v>20</v>
      </c>
      <c r="B27" s="28"/>
      <c r="C27" s="2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41">
        <f t="shared" si="0"/>
        <v>0</v>
      </c>
      <c r="AI27" s="42">
        <f>+VLOOKUP(AH27,'Tablas de equivalencia '!$B$15:$C$21,2,TRUE)</f>
        <v>1</v>
      </c>
    </row>
    <row r="28" spans="1:35" x14ac:dyDescent="0.25">
      <c r="A28" s="33">
        <v>21</v>
      </c>
      <c r="B28" s="30"/>
      <c r="C28" s="31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41">
        <f t="shared" si="0"/>
        <v>0</v>
      </c>
      <c r="AI28" s="42">
        <f>+VLOOKUP(AH28,'Tablas de equivalencia '!$B$15:$C$21,2,TRUE)</f>
        <v>1</v>
      </c>
    </row>
    <row r="29" spans="1:35" x14ac:dyDescent="0.25">
      <c r="A29" s="34">
        <v>22</v>
      </c>
      <c r="B29" s="28"/>
      <c r="C29" s="2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41">
        <f t="shared" si="0"/>
        <v>0</v>
      </c>
      <c r="AI29" s="42">
        <f>+VLOOKUP(AH29,'Tablas de equivalencia '!$B$15:$C$21,2,TRUE)</f>
        <v>1</v>
      </c>
    </row>
    <row r="30" spans="1:35" x14ac:dyDescent="0.25">
      <c r="A30" s="33">
        <v>23</v>
      </c>
      <c r="B30" s="30"/>
      <c r="C30" s="31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41">
        <f t="shared" si="0"/>
        <v>0</v>
      </c>
      <c r="AI30" s="42">
        <f>+VLOOKUP(AH30,'Tablas de equivalencia '!$B$15:$C$21,2,TRUE)</f>
        <v>1</v>
      </c>
    </row>
    <row r="31" spans="1:35" x14ac:dyDescent="0.25">
      <c r="A31" s="34">
        <v>24</v>
      </c>
      <c r="B31" s="28"/>
      <c r="C31" s="2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41">
        <f t="shared" si="0"/>
        <v>0</v>
      </c>
      <c r="AI31" s="42">
        <f>+VLOOKUP(AH31,'Tablas de equivalencia '!$B$15:$C$21,2,TRUE)</f>
        <v>1</v>
      </c>
    </row>
    <row r="32" spans="1:35" x14ac:dyDescent="0.25">
      <c r="A32" s="33">
        <v>25</v>
      </c>
      <c r="B32" s="30"/>
      <c r="C32" s="31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41">
        <f t="shared" si="0"/>
        <v>0</v>
      </c>
      <c r="AI32" s="42">
        <f>+VLOOKUP(AH32,'Tablas de equivalencia '!$B$15:$C$21,2,TRUE)</f>
        <v>1</v>
      </c>
    </row>
    <row r="33" spans="1:35" x14ac:dyDescent="0.25">
      <c r="A33" s="34">
        <v>26</v>
      </c>
      <c r="B33" s="28"/>
      <c r="C33" s="2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41">
        <f t="shared" si="0"/>
        <v>0</v>
      </c>
      <c r="AI33" s="42">
        <f>+VLOOKUP(AH33,'Tablas de equivalencia '!$B$15:$C$21,2,TRUE)</f>
        <v>1</v>
      </c>
    </row>
    <row r="34" spans="1:35" x14ac:dyDescent="0.25">
      <c r="A34" s="33">
        <v>27</v>
      </c>
      <c r="B34" s="30"/>
      <c r="C34" s="31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41">
        <f t="shared" si="0"/>
        <v>0</v>
      </c>
      <c r="AI34" s="42">
        <f>+VLOOKUP(AH34,'Tablas de equivalencia '!$B$15:$C$21,2,TRUE)</f>
        <v>1</v>
      </c>
    </row>
    <row r="35" spans="1:35" x14ac:dyDescent="0.25">
      <c r="A35" s="34">
        <v>28</v>
      </c>
      <c r="B35" s="28"/>
      <c r="C35" s="2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41">
        <f t="shared" si="0"/>
        <v>0</v>
      </c>
      <c r="AI35" s="42">
        <f>+VLOOKUP(AH35,'Tablas de equivalencia '!$B$15:$C$21,2,TRUE)</f>
        <v>1</v>
      </c>
    </row>
    <row r="36" spans="1:35" x14ac:dyDescent="0.25">
      <c r="A36" s="33">
        <v>29</v>
      </c>
      <c r="B36" s="30"/>
      <c r="C36" s="31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41">
        <f t="shared" si="0"/>
        <v>0</v>
      </c>
      <c r="AI36" s="42">
        <f>+VLOOKUP(AH36,'Tablas de equivalencia '!$B$15:$C$21,2,TRUE)</f>
        <v>1</v>
      </c>
    </row>
    <row r="37" spans="1:35" x14ac:dyDescent="0.25">
      <c r="A37" s="34">
        <v>30</v>
      </c>
      <c r="B37" s="28"/>
      <c r="C37" s="2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41">
        <f t="shared" si="0"/>
        <v>0</v>
      </c>
      <c r="AI37" s="42">
        <f>+VLOOKUP(AH37,'Tablas de equivalencia '!$B$15:$C$21,2,TRUE)</f>
        <v>1</v>
      </c>
    </row>
    <row r="38" spans="1:35" x14ac:dyDescent="0.25">
      <c r="A38" s="33">
        <v>31</v>
      </c>
      <c r="B38" s="30"/>
      <c r="C38" s="31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41">
        <f t="shared" si="0"/>
        <v>0</v>
      </c>
      <c r="AI38" s="42">
        <f>+VLOOKUP(AH38,'Tablas de equivalencia '!$B$15:$C$21,2,TRUE)</f>
        <v>1</v>
      </c>
    </row>
    <row r="39" spans="1:35" x14ac:dyDescent="0.25">
      <c r="A39" s="34">
        <v>32</v>
      </c>
      <c r="B39" s="28"/>
      <c r="C39" s="2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41">
        <f t="shared" si="0"/>
        <v>0</v>
      </c>
      <c r="AI39" s="42">
        <f>+VLOOKUP(AH39,'Tablas de equivalencia '!$B$15:$C$21,2,TRUE)</f>
        <v>1</v>
      </c>
    </row>
    <row r="40" spans="1:35" x14ac:dyDescent="0.25">
      <c r="A40" s="33">
        <v>33</v>
      </c>
      <c r="B40" s="30"/>
      <c r="C40" s="31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41">
        <f t="shared" si="0"/>
        <v>0</v>
      </c>
      <c r="AI40" s="42">
        <f>+VLOOKUP(AH40,'Tablas de equivalencia '!$B$15:$C$21,2,TRUE)</f>
        <v>1</v>
      </c>
    </row>
    <row r="41" spans="1:35" x14ac:dyDescent="0.25">
      <c r="A41" s="34">
        <v>34</v>
      </c>
      <c r="B41" s="28"/>
      <c r="C41" s="2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41">
        <f t="shared" si="0"/>
        <v>0</v>
      </c>
      <c r="AI41" s="42">
        <f>+VLOOKUP(AH41,'Tablas de equivalencia '!$B$15:$C$21,2,TRUE)</f>
        <v>1</v>
      </c>
    </row>
    <row r="42" spans="1:35" x14ac:dyDescent="0.25">
      <c r="A42" s="33">
        <v>35</v>
      </c>
      <c r="B42" s="30"/>
      <c r="C42" s="31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41">
        <f t="shared" si="0"/>
        <v>0</v>
      </c>
      <c r="AI42" s="42">
        <f>+VLOOKUP(AH42,'Tablas de equivalencia '!$B$15:$C$21,2,TRUE)</f>
        <v>1</v>
      </c>
    </row>
    <row r="43" spans="1:35" x14ac:dyDescent="0.25">
      <c r="A43" s="34">
        <v>36</v>
      </c>
      <c r="B43" s="28"/>
      <c r="C43" s="2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41">
        <f t="shared" si="0"/>
        <v>0</v>
      </c>
      <c r="AI43" s="42">
        <f>+VLOOKUP(AH43,'Tablas de equivalencia '!$B$15:$C$21,2,TRUE)</f>
        <v>1</v>
      </c>
    </row>
    <row r="44" spans="1:35" x14ac:dyDescent="0.25">
      <c r="A44" s="33">
        <v>37</v>
      </c>
      <c r="B44" s="30"/>
      <c r="C44" s="31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41">
        <f t="shared" si="0"/>
        <v>0</v>
      </c>
      <c r="AI44" s="42">
        <f>+VLOOKUP(AH44,'Tablas de equivalencia '!$B$15:$C$21,2,TRUE)</f>
        <v>1</v>
      </c>
    </row>
    <row r="45" spans="1:35" x14ac:dyDescent="0.25">
      <c r="A45" s="34">
        <v>38</v>
      </c>
      <c r="B45" s="28"/>
      <c r="C45" s="2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41">
        <f t="shared" si="0"/>
        <v>0</v>
      </c>
      <c r="AI45" s="42">
        <f>+VLOOKUP(AH45,'Tablas de equivalencia '!$B$15:$C$21,2,TRUE)</f>
        <v>1</v>
      </c>
    </row>
    <row r="46" spans="1:35" x14ac:dyDescent="0.25">
      <c r="A46" s="33">
        <v>39</v>
      </c>
      <c r="B46" s="30"/>
      <c r="C46" s="31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41">
        <f t="shared" si="0"/>
        <v>0</v>
      </c>
      <c r="AI46" s="42">
        <f>+VLOOKUP(AH46,'Tablas de equivalencia '!$B$15:$C$21,2,TRUE)</f>
        <v>1</v>
      </c>
    </row>
    <row r="47" spans="1:35" x14ac:dyDescent="0.25">
      <c r="A47" s="34">
        <v>40</v>
      </c>
      <c r="B47" s="28"/>
      <c r="C47" s="2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41">
        <f t="shared" si="0"/>
        <v>0</v>
      </c>
      <c r="AI47" s="42">
        <f>+VLOOKUP(AH47,'Tablas de equivalencia '!$B$15:$C$21,2,TRUE)</f>
        <v>1</v>
      </c>
    </row>
  </sheetData>
  <mergeCells count="3">
    <mergeCell ref="C6:C7"/>
    <mergeCell ref="B6:B7"/>
    <mergeCell ref="D2:L4"/>
  </mergeCells>
  <phoneticPr fontId="5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5B11-5222-4534-B07F-A9160D736305}">
  <dimension ref="A1:F21"/>
  <sheetViews>
    <sheetView topLeftCell="A7" workbookViewId="0">
      <selection activeCell="A12" sqref="A12:C21"/>
    </sheetView>
  </sheetViews>
  <sheetFormatPr baseColWidth="10" defaultRowHeight="15" x14ac:dyDescent="0.25"/>
  <cols>
    <col min="1" max="1" width="16.42578125" customWidth="1"/>
  </cols>
  <sheetData>
    <row r="1" spans="1:6" ht="30" customHeight="1" x14ac:dyDescent="0.25">
      <c r="A1" s="112" t="s">
        <v>17</v>
      </c>
      <c r="B1" s="113"/>
      <c r="C1" s="113"/>
      <c r="D1" s="114"/>
    </row>
    <row r="2" spans="1:6" x14ac:dyDescent="0.25">
      <c r="A2" s="61"/>
      <c r="B2" s="59" t="s">
        <v>12</v>
      </c>
      <c r="C2" s="59" t="s">
        <v>10</v>
      </c>
      <c r="D2" s="60" t="s">
        <v>11</v>
      </c>
      <c r="F2" s="35" t="s">
        <v>21</v>
      </c>
    </row>
    <row r="3" spans="1:6" x14ac:dyDescent="0.25">
      <c r="A3" s="107" t="s">
        <v>13</v>
      </c>
      <c r="B3" s="36">
        <v>0</v>
      </c>
      <c r="C3" s="9">
        <v>0</v>
      </c>
      <c r="D3" s="43">
        <v>1</v>
      </c>
    </row>
    <row r="4" spans="1:6" x14ac:dyDescent="0.25">
      <c r="A4" s="108"/>
      <c r="B4" s="24">
        <v>1</v>
      </c>
      <c r="C4" s="9">
        <v>0.25</v>
      </c>
      <c r="D4" s="43">
        <v>2</v>
      </c>
    </row>
    <row r="5" spans="1:6" x14ac:dyDescent="0.25">
      <c r="A5" s="109"/>
      <c r="B5" s="36">
        <v>1.5</v>
      </c>
      <c r="C5" s="9">
        <v>0.49</v>
      </c>
      <c r="D5" s="43">
        <v>3</v>
      </c>
    </row>
    <row r="6" spans="1:6" x14ac:dyDescent="0.25">
      <c r="A6" s="107" t="s">
        <v>16</v>
      </c>
      <c r="B6" s="36">
        <v>2</v>
      </c>
      <c r="C6" s="9">
        <v>0.5</v>
      </c>
      <c r="D6" s="44">
        <v>4</v>
      </c>
    </row>
    <row r="7" spans="1:6" x14ac:dyDescent="0.25">
      <c r="A7" s="109"/>
      <c r="B7" s="23">
        <v>2.5</v>
      </c>
      <c r="C7" s="9">
        <v>0.72</v>
      </c>
      <c r="D7" s="44">
        <v>5</v>
      </c>
    </row>
    <row r="8" spans="1:6" x14ac:dyDescent="0.25">
      <c r="A8" s="110" t="s">
        <v>9</v>
      </c>
      <c r="B8" s="23">
        <v>2.75</v>
      </c>
      <c r="C8" s="9">
        <v>0.85</v>
      </c>
      <c r="D8" s="44">
        <v>6</v>
      </c>
    </row>
    <row r="9" spans="1:6" ht="15.75" thickBot="1" x14ac:dyDescent="0.3">
      <c r="A9" s="111"/>
      <c r="B9" s="45">
        <v>3</v>
      </c>
      <c r="C9" s="46">
        <v>1</v>
      </c>
      <c r="D9" s="47">
        <v>7</v>
      </c>
    </row>
    <row r="11" spans="1:6" ht="15.75" thickBot="1" x14ac:dyDescent="0.3"/>
    <row r="12" spans="1:6" x14ac:dyDescent="0.25">
      <c r="A12" s="115" t="s">
        <v>24</v>
      </c>
      <c r="B12" s="116"/>
      <c r="C12" s="117"/>
    </row>
    <row r="13" spans="1:6" x14ac:dyDescent="0.25">
      <c r="A13" s="118"/>
      <c r="B13" s="119"/>
      <c r="C13" s="120"/>
    </row>
    <row r="14" spans="1:6" x14ac:dyDescent="0.25">
      <c r="A14" s="62" t="s">
        <v>18</v>
      </c>
      <c r="B14" s="59" t="s">
        <v>19</v>
      </c>
      <c r="C14" s="60" t="s">
        <v>11</v>
      </c>
    </row>
    <row r="15" spans="1:6" x14ac:dyDescent="0.25">
      <c r="A15" s="48"/>
      <c r="B15" s="9">
        <v>0</v>
      </c>
      <c r="C15" s="43">
        <v>1</v>
      </c>
    </row>
    <row r="16" spans="1:6" x14ac:dyDescent="0.25">
      <c r="A16" s="49">
        <v>0.01</v>
      </c>
      <c r="B16" s="9">
        <v>0.25</v>
      </c>
      <c r="C16" s="43">
        <v>2</v>
      </c>
    </row>
    <row r="17" spans="1:3" x14ac:dyDescent="0.25">
      <c r="A17" s="49">
        <v>0.26</v>
      </c>
      <c r="B17" s="9">
        <v>0.49</v>
      </c>
      <c r="C17" s="43">
        <v>3</v>
      </c>
    </row>
    <row r="18" spans="1:3" x14ac:dyDescent="0.25">
      <c r="A18" s="49">
        <v>0.5</v>
      </c>
      <c r="B18" s="9">
        <v>0.66</v>
      </c>
      <c r="C18" s="44">
        <v>4</v>
      </c>
    </row>
    <row r="19" spans="1:3" x14ac:dyDescent="0.25">
      <c r="A19" s="49">
        <v>0.67</v>
      </c>
      <c r="B19" s="9">
        <v>0.72</v>
      </c>
      <c r="C19" s="44">
        <v>5</v>
      </c>
    </row>
    <row r="20" spans="1:3" x14ac:dyDescent="0.25">
      <c r="A20" s="49">
        <v>0.73</v>
      </c>
      <c r="B20" s="9">
        <v>0.85</v>
      </c>
      <c r="C20" s="44">
        <v>6</v>
      </c>
    </row>
    <row r="21" spans="1:3" ht="15.75" thickBot="1" x14ac:dyDescent="0.3">
      <c r="A21" s="50">
        <v>0.86</v>
      </c>
      <c r="B21" s="46">
        <v>1</v>
      </c>
      <c r="C21" s="47">
        <v>7</v>
      </c>
    </row>
  </sheetData>
  <mergeCells count="5">
    <mergeCell ref="A3:A5"/>
    <mergeCell ref="A6:A7"/>
    <mergeCell ref="A8:A9"/>
    <mergeCell ref="A1:D1"/>
    <mergeCell ref="A12:C1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 </vt:lpstr>
      <vt:lpstr>Logro a notas</vt:lpstr>
      <vt:lpstr>Porcentaje a nota</vt:lpstr>
      <vt:lpstr>Tablas de equivalencia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Daniella Restuccia</cp:lastModifiedBy>
  <dcterms:created xsi:type="dcterms:W3CDTF">2020-09-15T15:48:17Z</dcterms:created>
  <dcterms:modified xsi:type="dcterms:W3CDTF">2020-09-24T14:00:42Z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